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03_00_PROYECTOS\2018-P\2018-35_PBE_CEIP Calvo Sotelo\z_01_Proyecto BASICO y EJECUCION\z_02_PLANOS\"/>
    </mc:Choice>
  </mc:AlternateContent>
  <bookViews>
    <workbookView xWindow="0" yWindow="0" windowWidth="28800" windowHeight="12435" activeTab="3"/>
  </bookViews>
  <sheets>
    <sheet name="Superficies Planta" sheetId="1" r:id="rId1"/>
    <sheet name="Superficies Cubierta" sheetId="2" r:id="rId2"/>
    <sheet name="Sup.Cubierta 2" sheetId="13" r:id="rId3"/>
    <sheet name="Med_Cubiertas" sheetId="3" r:id="rId4"/>
    <sheet name="Canalón" sheetId="7" r:id="rId5"/>
    <sheet name="Bajantes" sheetId="12" r:id="rId6"/>
    <sheet name="Falso Techo" sheetId="8" r:id="rId7"/>
    <sheet name="Cajas de Persianas" sheetId="4" r:id="rId8"/>
    <sheet name="Pintado" sheetId="5" r:id="rId9"/>
    <sheet name="Cajas persianas" sheetId="6" r:id="rId10"/>
    <sheet name="Cálculo HS5" sheetId="10" r:id="rId11"/>
    <sheet name="CEE" sheetId="11" r:id="rId12"/>
  </sheets>
  <definedNames>
    <definedName name="_xlnm._FilterDatabase" localSheetId="10" hidden="1">'Cálculo HS5'!$E$1:$I$1</definedName>
    <definedName name="_xlnm._FilterDatabase" localSheetId="3" hidden="1">Med_Cubiertas!$B$6:$H$6</definedName>
    <definedName name="_xlnm._FilterDatabase" localSheetId="2" hidden="1">'Sup.Cubierta 2'!$B$6:$G$6</definedName>
    <definedName name="_xlnm._FilterDatabase" localSheetId="1" hidden="1">'Superficies Cubierta'!$B$6:$F$6</definedName>
    <definedName name="habitable">CEE!$M$3:$M$6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3" l="1"/>
  <c r="F43" i="13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7" i="13"/>
  <c r="F45" i="13" s="1"/>
  <c r="E15" i="2"/>
  <c r="E38" i="2"/>
  <c r="E43" i="2"/>
  <c r="E11" i="2"/>
  <c r="E19" i="2"/>
  <c r="E28" i="2"/>
  <c r="E27" i="2"/>
  <c r="E16" i="2"/>
  <c r="E14" i="2"/>
  <c r="E9" i="2"/>
  <c r="E31" i="2"/>
  <c r="E30" i="2"/>
  <c r="E24" i="2"/>
  <c r="E26" i="2"/>
  <c r="E18" i="2"/>
  <c r="E22" i="2"/>
  <c r="E17" i="2"/>
  <c r="E36" i="2"/>
  <c r="E13" i="2"/>
  <c r="E20" i="2"/>
  <c r="E12" i="2"/>
  <c r="E32" i="2"/>
  <c r="E23" i="2"/>
  <c r="E25" i="2"/>
  <c r="E39" i="2"/>
  <c r="E8" i="2"/>
  <c r="E10" i="2"/>
  <c r="E40" i="2"/>
  <c r="E37" i="2"/>
  <c r="E41" i="2"/>
  <c r="E35" i="2"/>
  <c r="E33" i="2"/>
  <c r="E34" i="2"/>
  <c r="E29" i="2"/>
  <c r="E42" i="2"/>
  <c r="E7" i="2"/>
  <c r="E21" i="2"/>
  <c r="E103" i="4" l="1"/>
  <c r="F114" i="11" l="1"/>
  <c r="F111" i="11"/>
  <c r="F110" i="11"/>
  <c r="F109" i="11"/>
  <c r="F108" i="11"/>
  <c r="F107" i="11"/>
  <c r="F106" i="11"/>
  <c r="F105" i="11"/>
  <c r="F104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13" i="11" s="1"/>
  <c r="F116" i="11" s="1"/>
  <c r="F17" i="11"/>
  <c r="F16" i="11"/>
  <c r="F15" i="11"/>
  <c r="F14" i="11"/>
  <c r="F13" i="11"/>
  <c r="F12" i="11"/>
  <c r="F11" i="11"/>
  <c r="F10" i="11"/>
  <c r="F9" i="11"/>
  <c r="F8" i="11"/>
  <c r="F7" i="11"/>
  <c r="D118" i="11"/>
  <c r="D116" i="11"/>
  <c r="D114" i="11"/>
  <c r="D113" i="11"/>
  <c r="G116" i="1" l="1"/>
  <c r="G114" i="1"/>
  <c r="G113" i="1"/>
  <c r="D113" i="1"/>
  <c r="I15" i="10" l="1"/>
  <c r="I20" i="10" l="1"/>
  <c r="I19" i="10"/>
  <c r="I28" i="10"/>
  <c r="I27" i="10"/>
  <c r="I25" i="10"/>
  <c r="I24" i="10"/>
  <c r="I23" i="10"/>
  <c r="I22" i="10"/>
  <c r="I21" i="10"/>
  <c r="I17" i="10"/>
  <c r="I16" i="10"/>
  <c r="I13" i="10"/>
  <c r="I5" i="10"/>
  <c r="I3" i="10"/>
  <c r="I2" i="10"/>
  <c r="D118" i="1" l="1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45" i="8"/>
  <c r="C45" i="8"/>
  <c r="B46" i="8"/>
  <c r="C46" i="8"/>
  <c r="B47" i="8"/>
  <c r="C47" i="8"/>
  <c r="B48" i="8"/>
  <c r="C48" i="8"/>
  <c r="B49" i="8"/>
  <c r="C49" i="8"/>
  <c r="B50" i="8"/>
  <c r="C50" i="8"/>
  <c r="B51" i="8"/>
  <c r="C51" i="8"/>
  <c r="B52" i="8"/>
  <c r="C52" i="8"/>
  <c r="B53" i="8"/>
  <c r="C53" i="8"/>
  <c r="B54" i="8"/>
  <c r="C54" i="8"/>
  <c r="B55" i="8"/>
  <c r="C55" i="8"/>
  <c r="B56" i="8"/>
  <c r="C56" i="8"/>
  <c r="C58" i="8"/>
  <c r="B60" i="8"/>
  <c r="C60" i="8"/>
  <c r="B61" i="8"/>
  <c r="C61" i="8"/>
  <c r="B62" i="8"/>
  <c r="C62" i="8"/>
  <c r="B63" i="8"/>
  <c r="C63" i="8"/>
  <c r="B64" i="8"/>
  <c r="C64" i="8"/>
  <c r="B65" i="8"/>
  <c r="C65" i="8"/>
  <c r="B66" i="8"/>
  <c r="C66" i="8"/>
  <c r="B67" i="8"/>
  <c r="C67" i="8"/>
  <c r="B68" i="8"/>
  <c r="C68" i="8"/>
  <c r="B69" i="8"/>
  <c r="C69" i="8"/>
  <c r="B70" i="8"/>
  <c r="C70" i="8"/>
  <c r="B71" i="8"/>
  <c r="C71" i="8"/>
  <c r="B72" i="8"/>
  <c r="C72" i="8"/>
  <c r="B73" i="8"/>
  <c r="C73" i="8"/>
  <c r="B74" i="8"/>
  <c r="C74" i="8"/>
  <c r="B75" i="8"/>
  <c r="C75" i="8"/>
  <c r="B76" i="8"/>
  <c r="C76" i="8"/>
  <c r="B77" i="8"/>
  <c r="C77" i="8"/>
  <c r="B78" i="8"/>
  <c r="C78" i="8"/>
  <c r="B79" i="8"/>
  <c r="C79" i="8"/>
  <c r="B80" i="8"/>
  <c r="C80" i="8"/>
  <c r="B81" i="8"/>
  <c r="C81" i="8"/>
  <c r="B82" i="8"/>
  <c r="C82" i="8"/>
  <c r="B83" i="8"/>
  <c r="C83" i="8"/>
  <c r="B84" i="8"/>
  <c r="C84" i="8"/>
  <c r="B85" i="8"/>
  <c r="C85" i="8"/>
  <c r="B86" i="8"/>
  <c r="C86" i="8"/>
  <c r="B87" i="8"/>
  <c r="C87" i="8"/>
  <c r="B88" i="8"/>
  <c r="C88" i="8"/>
  <c r="B89" i="8"/>
  <c r="C89" i="8"/>
  <c r="B90" i="8"/>
  <c r="C90" i="8"/>
  <c r="B91" i="8"/>
  <c r="C91" i="8"/>
  <c r="B92" i="8"/>
  <c r="C92" i="8"/>
  <c r="B93" i="8"/>
  <c r="C93" i="8"/>
  <c r="B94" i="8"/>
  <c r="C94" i="8"/>
  <c r="B95" i="8"/>
  <c r="C95" i="8"/>
  <c r="B96" i="8"/>
  <c r="C96" i="8"/>
  <c r="B97" i="8"/>
  <c r="C97" i="8"/>
  <c r="B98" i="8"/>
  <c r="C98" i="8"/>
  <c r="B99" i="8"/>
  <c r="C99" i="8"/>
  <c r="B100" i="8"/>
  <c r="C100" i="8"/>
  <c r="C7" i="8"/>
  <c r="B7" i="8"/>
  <c r="C10" i="5" l="1"/>
  <c r="C104" i="6" l="1"/>
  <c r="B104" i="6"/>
  <c r="C103" i="6"/>
  <c r="B103" i="6"/>
  <c r="C102" i="6"/>
  <c r="B102" i="6"/>
  <c r="C101" i="6"/>
  <c r="B101" i="6"/>
  <c r="C100" i="6"/>
  <c r="B100" i="6"/>
  <c r="C99" i="6"/>
  <c r="B99" i="6"/>
  <c r="C98" i="6"/>
  <c r="B98" i="6"/>
  <c r="C97" i="6"/>
  <c r="B97" i="6"/>
  <c r="C96" i="6"/>
  <c r="B96" i="6"/>
  <c r="C95" i="6"/>
  <c r="B95" i="6"/>
  <c r="C94" i="6"/>
  <c r="B94" i="6"/>
  <c r="C93" i="6"/>
  <c r="B93" i="6"/>
  <c r="C92" i="6"/>
  <c r="B92" i="6"/>
  <c r="C91" i="6"/>
  <c r="B91" i="6"/>
  <c r="C90" i="6"/>
  <c r="B90" i="6"/>
  <c r="C89" i="6"/>
  <c r="B89" i="6"/>
  <c r="C88" i="6"/>
  <c r="B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C76" i="6"/>
  <c r="B76" i="6"/>
  <c r="C75" i="6"/>
  <c r="B75" i="6"/>
  <c r="C74" i="6"/>
  <c r="B74" i="6"/>
  <c r="C73" i="6"/>
  <c r="B73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2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C38" i="6"/>
  <c r="B38" i="6"/>
  <c r="C37" i="6"/>
  <c r="B37" i="6"/>
  <c r="C36" i="6"/>
  <c r="B36" i="6"/>
  <c r="C35" i="6"/>
  <c r="B35" i="6"/>
  <c r="C34" i="6"/>
  <c r="B34" i="6"/>
  <c r="C33" i="6"/>
  <c r="B33" i="6"/>
  <c r="C32" i="6"/>
  <c r="B32" i="6"/>
  <c r="C31" i="6"/>
  <c r="B31" i="6"/>
  <c r="C30" i="6"/>
  <c r="B30" i="6"/>
  <c r="C29" i="6"/>
  <c r="B29" i="6"/>
  <c r="C28" i="6"/>
  <c r="B28" i="6"/>
  <c r="C27" i="6"/>
  <c r="B27" i="6"/>
  <c r="C26" i="6"/>
  <c r="B26" i="6"/>
  <c r="C25" i="6"/>
  <c r="B25" i="6"/>
  <c r="C24" i="6"/>
  <c r="B24" i="6"/>
  <c r="C23" i="6"/>
  <c r="B23" i="6"/>
  <c r="C22" i="6"/>
  <c r="B22" i="6"/>
  <c r="C21" i="6"/>
  <c r="B21" i="6"/>
  <c r="C20" i="6"/>
  <c r="B20" i="6"/>
  <c r="C19" i="6"/>
  <c r="B19" i="6"/>
  <c r="C18" i="6"/>
  <c r="B18" i="6"/>
  <c r="C17" i="6"/>
  <c r="B17" i="6"/>
  <c r="C16" i="6"/>
  <c r="B16" i="6"/>
  <c r="C15" i="6"/>
  <c r="B15" i="6"/>
  <c r="C14" i="6"/>
  <c r="B14" i="6"/>
  <c r="C13" i="6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104" i="5"/>
  <c r="B104" i="5"/>
  <c r="C103" i="5"/>
  <c r="B103" i="5"/>
  <c r="C102" i="5"/>
  <c r="B102" i="5"/>
  <c r="C101" i="5"/>
  <c r="B101" i="5"/>
  <c r="C100" i="5"/>
  <c r="B100" i="5"/>
  <c r="C99" i="5"/>
  <c r="B99" i="5"/>
  <c r="C98" i="5"/>
  <c r="B98" i="5"/>
  <c r="C97" i="5"/>
  <c r="B97" i="5"/>
  <c r="C96" i="5"/>
  <c r="B96" i="5"/>
  <c r="C95" i="5"/>
  <c r="B95" i="5"/>
  <c r="C94" i="5"/>
  <c r="B94" i="5"/>
  <c r="C93" i="5"/>
  <c r="B93" i="5"/>
  <c r="C92" i="5"/>
  <c r="B92" i="5"/>
  <c r="C91" i="5"/>
  <c r="B91" i="5"/>
  <c r="C90" i="5"/>
  <c r="B90" i="5"/>
  <c r="C89" i="5"/>
  <c r="B89" i="5"/>
  <c r="C88" i="5"/>
  <c r="B88" i="5"/>
  <c r="C87" i="5"/>
  <c r="B87" i="5"/>
  <c r="C86" i="5"/>
  <c r="B86" i="5"/>
  <c r="C85" i="5"/>
  <c r="B85" i="5"/>
  <c r="C84" i="5"/>
  <c r="B84" i="5"/>
  <c r="C83" i="5"/>
  <c r="B83" i="5"/>
  <c r="C82" i="5"/>
  <c r="B82" i="5"/>
  <c r="C81" i="5"/>
  <c r="B81" i="5"/>
  <c r="C80" i="5"/>
  <c r="B80" i="5"/>
  <c r="C79" i="5"/>
  <c r="B79" i="5"/>
  <c r="C78" i="5"/>
  <c r="B78" i="5"/>
  <c r="C77" i="5"/>
  <c r="B77" i="5"/>
  <c r="C76" i="5"/>
  <c r="B76" i="5"/>
  <c r="C75" i="5"/>
  <c r="B75" i="5"/>
  <c r="C74" i="5"/>
  <c r="B74" i="5"/>
  <c r="C73" i="5"/>
  <c r="B73" i="5"/>
  <c r="C72" i="5"/>
  <c r="B72" i="5"/>
  <c r="C71" i="5"/>
  <c r="B71" i="5"/>
  <c r="C70" i="5"/>
  <c r="B70" i="5"/>
  <c r="C69" i="5"/>
  <c r="B69" i="5"/>
  <c r="C68" i="5"/>
  <c r="B68" i="5"/>
  <c r="C67" i="5"/>
  <c r="B67" i="5"/>
  <c r="C66" i="5"/>
  <c r="B66" i="5"/>
  <c r="C65" i="5"/>
  <c r="B65" i="5"/>
  <c r="C64" i="5"/>
  <c r="B64" i="5"/>
  <c r="C62" i="5"/>
  <c r="C56" i="5"/>
  <c r="B56" i="5"/>
  <c r="C55" i="5"/>
  <c r="B55" i="5"/>
  <c r="C54" i="5"/>
  <c r="B54" i="5"/>
  <c r="C53" i="5"/>
  <c r="B53" i="5"/>
  <c r="C52" i="5"/>
  <c r="B52" i="5"/>
  <c r="C51" i="5"/>
  <c r="B51" i="5"/>
  <c r="C50" i="5"/>
  <c r="B50" i="5"/>
  <c r="C49" i="5"/>
  <c r="B49" i="5"/>
  <c r="C48" i="5"/>
  <c r="B48" i="5"/>
  <c r="C47" i="5"/>
  <c r="B47" i="5"/>
  <c r="C46" i="5"/>
  <c r="B46" i="5"/>
  <c r="C45" i="5"/>
  <c r="B45" i="5"/>
  <c r="C44" i="5"/>
  <c r="B44" i="5"/>
  <c r="C43" i="5"/>
  <c r="B43" i="5"/>
  <c r="C42" i="5"/>
  <c r="B42" i="5"/>
  <c r="C41" i="5"/>
  <c r="B41" i="5"/>
  <c r="C40" i="5"/>
  <c r="B40" i="5"/>
  <c r="C39" i="5"/>
  <c r="B39" i="5"/>
  <c r="C38" i="5"/>
  <c r="B38" i="5"/>
  <c r="C37" i="5"/>
  <c r="B37" i="5"/>
  <c r="C36" i="5"/>
  <c r="B36" i="5"/>
  <c r="C35" i="5"/>
  <c r="B35" i="5"/>
  <c r="C34" i="5"/>
  <c r="B34" i="5"/>
  <c r="C33" i="5"/>
  <c r="B33" i="5"/>
  <c r="C32" i="5"/>
  <c r="B32" i="5"/>
  <c r="C31" i="5"/>
  <c r="B31" i="5"/>
  <c r="C30" i="5"/>
  <c r="B30" i="5"/>
  <c r="C29" i="5"/>
  <c r="B29" i="5"/>
  <c r="C28" i="5"/>
  <c r="B28" i="5"/>
  <c r="C27" i="5"/>
  <c r="B27" i="5"/>
  <c r="C26" i="5"/>
  <c r="B26" i="5"/>
  <c r="C25" i="5"/>
  <c r="B25" i="5"/>
  <c r="C24" i="5"/>
  <c r="B24" i="5"/>
  <c r="C23" i="5"/>
  <c r="B23" i="5"/>
  <c r="C22" i="5"/>
  <c r="B22" i="5"/>
  <c r="C21" i="5"/>
  <c r="B21" i="5"/>
  <c r="C20" i="5"/>
  <c r="B20" i="5"/>
  <c r="C19" i="5"/>
  <c r="B19" i="5"/>
  <c r="C18" i="5"/>
  <c r="B18" i="5"/>
  <c r="C17" i="5"/>
  <c r="B17" i="5"/>
  <c r="C16" i="5"/>
  <c r="B16" i="5"/>
  <c r="C15" i="5"/>
  <c r="B15" i="5"/>
  <c r="C14" i="5"/>
  <c r="B14" i="5"/>
  <c r="C13" i="5"/>
  <c r="B13" i="5"/>
  <c r="C12" i="5"/>
  <c r="B12" i="5"/>
  <c r="C11" i="5"/>
  <c r="B11" i="5"/>
  <c r="B10" i="5"/>
  <c r="C9" i="5"/>
  <c r="B9" i="5"/>
  <c r="C8" i="5"/>
  <c r="B8" i="5"/>
  <c r="C7" i="5"/>
  <c r="B7" i="5"/>
  <c r="E66" i="3"/>
  <c r="C66" i="3"/>
  <c r="E65" i="3"/>
  <c r="C65" i="3"/>
  <c r="E64" i="3"/>
  <c r="C64" i="3"/>
  <c r="E63" i="3"/>
  <c r="C63" i="3"/>
  <c r="E62" i="3"/>
  <c r="C62" i="3"/>
  <c r="E61" i="3"/>
  <c r="C61" i="3"/>
  <c r="E60" i="3"/>
  <c r="C60" i="3"/>
  <c r="E59" i="3"/>
  <c r="C59" i="3"/>
  <c r="E58" i="3"/>
  <c r="C58" i="3"/>
  <c r="E57" i="3"/>
  <c r="C57" i="3"/>
  <c r="E56" i="3"/>
  <c r="C56" i="3"/>
  <c r="E55" i="3"/>
  <c r="C55" i="3"/>
  <c r="E54" i="3"/>
  <c r="C54" i="3"/>
  <c r="E53" i="3"/>
  <c r="C53" i="3"/>
  <c r="E52" i="3"/>
  <c r="C52" i="3"/>
  <c r="E51" i="3"/>
  <c r="C51" i="3"/>
  <c r="E50" i="3"/>
  <c r="C50" i="3"/>
  <c r="E49" i="3"/>
  <c r="C49" i="3"/>
  <c r="C48" i="3"/>
  <c r="G43" i="3"/>
  <c r="E43" i="3"/>
  <c r="C43" i="3"/>
  <c r="B43" i="3"/>
  <c r="C42" i="3"/>
  <c r="B42" i="3"/>
  <c r="G41" i="3"/>
  <c r="E41" i="3"/>
  <c r="B38" i="10" s="1"/>
  <c r="C41" i="3"/>
  <c r="B41" i="3"/>
  <c r="G40" i="3"/>
  <c r="E40" i="3"/>
  <c r="C40" i="3"/>
  <c r="B40" i="3"/>
  <c r="G39" i="3"/>
  <c r="E39" i="3"/>
  <c r="C39" i="3"/>
  <c r="B39" i="3"/>
  <c r="G38" i="3"/>
  <c r="E38" i="3"/>
  <c r="C38" i="3"/>
  <c r="B38" i="3"/>
  <c r="G37" i="3"/>
  <c r="E37" i="3"/>
  <c r="C37" i="3"/>
  <c r="B37" i="3"/>
  <c r="G36" i="3"/>
  <c r="E36" i="3"/>
  <c r="C36" i="3"/>
  <c r="B36" i="3"/>
  <c r="G35" i="3"/>
  <c r="E35" i="3"/>
  <c r="C35" i="3"/>
  <c r="B35" i="3"/>
  <c r="G34" i="3"/>
  <c r="E34" i="3"/>
  <c r="C34" i="3"/>
  <c r="B34" i="3"/>
  <c r="G33" i="3"/>
  <c r="E33" i="3"/>
  <c r="C33" i="3"/>
  <c r="B33" i="3"/>
  <c r="G32" i="3"/>
  <c r="E32" i="3"/>
  <c r="C32" i="3"/>
  <c r="B32" i="3"/>
  <c r="G31" i="3"/>
  <c r="E31" i="3"/>
  <c r="C31" i="3"/>
  <c r="B31" i="3"/>
  <c r="G30" i="3"/>
  <c r="E30" i="3"/>
  <c r="C30" i="3"/>
  <c r="B30" i="3"/>
  <c r="G29" i="3"/>
  <c r="E29" i="3"/>
  <c r="C29" i="3"/>
  <c r="B29" i="3"/>
  <c r="G28" i="3"/>
  <c r="E28" i="3"/>
  <c r="C28" i="3"/>
  <c r="B28" i="3"/>
  <c r="G27" i="3"/>
  <c r="E27" i="3"/>
  <c r="C27" i="3"/>
  <c r="B27" i="3"/>
  <c r="G26" i="3"/>
  <c r="E26" i="3"/>
  <c r="B31" i="10" s="1"/>
  <c r="C26" i="3"/>
  <c r="B26" i="3"/>
  <c r="A31" i="10" s="1"/>
  <c r="G25" i="3"/>
  <c r="E25" i="3"/>
  <c r="C25" i="3"/>
  <c r="B25" i="3"/>
  <c r="G24" i="3"/>
  <c r="E24" i="3"/>
  <c r="C24" i="3"/>
  <c r="B24" i="3"/>
  <c r="G23" i="3"/>
  <c r="E23" i="3"/>
  <c r="C23" i="3"/>
  <c r="B23" i="3"/>
  <c r="G22" i="3"/>
  <c r="E22" i="3"/>
  <c r="B27" i="10" s="1"/>
  <c r="C22" i="3"/>
  <c r="B22" i="3"/>
  <c r="A27" i="10" s="1"/>
  <c r="G21" i="3"/>
  <c r="E21" i="3"/>
  <c r="B18" i="10" s="1"/>
  <c r="C21" i="3"/>
  <c r="B21" i="3"/>
  <c r="A18" i="10" s="1"/>
  <c r="G20" i="3"/>
  <c r="E20" i="3"/>
  <c r="B20" i="10" s="1"/>
  <c r="C20" i="3"/>
  <c r="B20" i="3"/>
  <c r="A20" i="10" s="1"/>
  <c r="G19" i="3"/>
  <c r="E19" i="3"/>
  <c r="B34" i="10" s="1"/>
  <c r="C19" i="3"/>
  <c r="B19" i="3"/>
  <c r="A34" i="10" s="1"/>
  <c r="G18" i="3"/>
  <c r="E18" i="3"/>
  <c r="C18" i="3"/>
  <c r="B18" i="3"/>
  <c r="G17" i="3"/>
  <c r="E17" i="3"/>
  <c r="C17" i="3"/>
  <c r="B17" i="3"/>
  <c r="G16" i="3"/>
  <c r="E16" i="3"/>
  <c r="B35" i="10" s="1"/>
  <c r="C16" i="3"/>
  <c r="B16" i="3"/>
  <c r="A35" i="10" s="1"/>
  <c r="G15" i="3"/>
  <c r="E15" i="3"/>
  <c r="B32" i="10" s="1"/>
  <c r="C15" i="3"/>
  <c r="B15" i="3"/>
  <c r="A32" i="10" s="1"/>
  <c r="G14" i="3"/>
  <c r="E14" i="3"/>
  <c r="B36" i="10" s="1"/>
  <c r="C14" i="3"/>
  <c r="B14" i="3"/>
  <c r="A36" i="10" s="1"/>
  <c r="G13" i="3"/>
  <c r="E13" i="3"/>
  <c r="B30" i="10" s="1"/>
  <c r="C13" i="3"/>
  <c r="B13" i="3"/>
  <c r="A30" i="10" s="1"/>
  <c r="G12" i="3"/>
  <c r="E12" i="3"/>
  <c r="B28" i="10" s="1"/>
  <c r="C12" i="3"/>
  <c r="B12" i="3"/>
  <c r="A28" i="10" s="1"/>
  <c r="G11" i="3"/>
  <c r="E11" i="3"/>
  <c r="B29" i="10" s="1"/>
  <c r="C11" i="3"/>
  <c r="B11" i="3"/>
  <c r="A29" i="10" s="1"/>
  <c r="G10" i="3"/>
  <c r="E10" i="3"/>
  <c r="B24" i="10" s="1"/>
  <c r="C10" i="3"/>
  <c r="B10" i="3"/>
  <c r="A24" i="10" s="1"/>
  <c r="G9" i="3"/>
  <c r="E9" i="3"/>
  <c r="B37" i="10" s="1"/>
  <c r="C9" i="3"/>
  <c r="B9" i="3"/>
  <c r="A37" i="10" s="1"/>
  <c r="G8" i="3"/>
  <c r="E8" i="3"/>
  <c r="B2" i="10" s="1"/>
  <c r="C8" i="3"/>
  <c r="B8" i="3"/>
  <c r="G7" i="3"/>
  <c r="E7" i="3"/>
  <c r="B16" i="10" s="1"/>
  <c r="C7" i="3"/>
  <c r="B7" i="3"/>
  <c r="A16" i="10" s="1"/>
  <c r="E63" i="4"/>
  <c r="E17" i="4"/>
  <c r="C100" i="4"/>
  <c r="B100" i="4"/>
  <c r="C99" i="4"/>
  <c r="B99" i="4"/>
  <c r="C98" i="4"/>
  <c r="B98" i="4"/>
  <c r="C97" i="4"/>
  <c r="B97" i="4"/>
  <c r="C96" i="4"/>
  <c r="B96" i="4"/>
  <c r="C95" i="4"/>
  <c r="B95" i="4"/>
  <c r="C94" i="4"/>
  <c r="B94" i="4"/>
  <c r="C93" i="4"/>
  <c r="B93" i="4"/>
  <c r="C92" i="4"/>
  <c r="B92" i="4"/>
  <c r="C91" i="4"/>
  <c r="B91" i="4"/>
  <c r="C90" i="4"/>
  <c r="B90" i="4"/>
  <c r="C89" i="4"/>
  <c r="B89" i="4"/>
  <c r="C88" i="4"/>
  <c r="B88" i="4"/>
  <c r="C87" i="4"/>
  <c r="B87" i="4"/>
  <c r="C86" i="4"/>
  <c r="B86" i="4"/>
  <c r="C85" i="4"/>
  <c r="B85" i="4"/>
  <c r="C84" i="4"/>
  <c r="B84" i="4"/>
  <c r="C83" i="4"/>
  <c r="B83" i="4"/>
  <c r="C82" i="4"/>
  <c r="B82" i="4"/>
  <c r="C81" i="4"/>
  <c r="B81" i="4"/>
  <c r="C80" i="4"/>
  <c r="B80" i="4"/>
  <c r="C79" i="4"/>
  <c r="B79" i="4"/>
  <c r="C78" i="4"/>
  <c r="B78" i="4"/>
  <c r="C77" i="4"/>
  <c r="B77" i="4"/>
  <c r="C76" i="4"/>
  <c r="B76" i="4"/>
  <c r="C75" i="4"/>
  <c r="B75" i="4"/>
  <c r="C74" i="4"/>
  <c r="B74" i="4"/>
  <c r="C73" i="4"/>
  <c r="B73" i="4"/>
  <c r="C72" i="4"/>
  <c r="B72" i="4"/>
  <c r="C71" i="4"/>
  <c r="B71" i="4"/>
  <c r="C70" i="4"/>
  <c r="B70" i="4"/>
  <c r="C69" i="4"/>
  <c r="B69" i="4"/>
  <c r="C68" i="4"/>
  <c r="B68" i="4"/>
  <c r="C67" i="4"/>
  <c r="B67" i="4"/>
  <c r="C66" i="4"/>
  <c r="B66" i="4"/>
  <c r="C65" i="4"/>
  <c r="B65" i="4"/>
  <c r="C64" i="4"/>
  <c r="B64" i="4"/>
  <c r="C63" i="4"/>
  <c r="B63" i="4"/>
  <c r="C62" i="4"/>
  <c r="B62" i="4"/>
  <c r="C61" i="4"/>
  <c r="B61" i="4"/>
  <c r="C60" i="4"/>
  <c r="B60" i="4"/>
  <c r="C58" i="4"/>
  <c r="C56" i="4"/>
  <c r="B56" i="4"/>
  <c r="C55" i="4"/>
  <c r="B55" i="4"/>
  <c r="C54" i="4"/>
  <c r="B54" i="4"/>
  <c r="C53" i="4"/>
  <c r="B53" i="4"/>
  <c r="C52" i="4"/>
  <c r="B52" i="4"/>
  <c r="C51" i="4"/>
  <c r="B51" i="4"/>
  <c r="C50" i="4"/>
  <c r="B50" i="4"/>
  <c r="C49" i="4"/>
  <c r="B49" i="4"/>
  <c r="C48" i="4"/>
  <c r="B48" i="4"/>
  <c r="C47" i="4"/>
  <c r="B47" i="4"/>
  <c r="C46" i="4"/>
  <c r="B46" i="4"/>
  <c r="C45" i="4"/>
  <c r="B45" i="4"/>
  <c r="C44" i="4"/>
  <c r="B44" i="4"/>
  <c r="C43" i="4"/>
  <c r="B43" i="4"/>
  <c r="C42" i="4"/>
  <c r="B42" i="4"/>
  <c r="C41" i="4"/>
  <c r="B41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C32" i="4"/>
  <c r="B32" i="4"/>
  <c r="C31" i="4"/>
  <c r="B31" i="4"/>
  <c r="C30" i="4"/>
  <c r="B30" i="4"/>
  <c r="C29" i="4"/>
  <c r="B29" i="4"/>
  <c r="C28" i="4"/>
  <c r="B28" i="4"/>
  <c r="C27" i="4"/>
  <c r="B27" i="4"/>
  <c r="C26" i="4"/>
  <c r="B26" i="4"/>
  <c r="C25" i="4"/>
  <c r="B25" i="4"/>
  <c r="C24" i="4"/>
  <c r="B24" i="4"/>
  <c r="C23" i="4"/>
  <c r="B23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C11" i="4"/>
  <c r="B11" i="4"/>
  <c r="C10" i="4"/>
  <c r="B10" i="4"/>
  <c r="C9" i="4"/>
  <c r="B9" i="4"/>
  <c r="C8" i="4"/>
  <c r="B8" i="4"/>
  <c r="C7" i="4"/>
  <c r="B7" i="4"/>
  <c r="A5" i="10" l="1"/>
  <c r="A3" i="10"/>
  <c r="A7" i="10"/>
  <c r="A15" i="10"/>
  <c r="A8" i="10"/>
  <c r="A12" i="10"/>
  <c r="A17" i="10"/>
  <c r="A13" i="10"/>
  <c r="A21" i="10"/>
  <c r="A19" i="10"/>
  <c r="A25" i="10"/>
  <c r="A26" i="10"/>
  <c r="A4" i="10"/>
  <c r="A9" i="10"/>
  <c r="A11" i="10"/>
  <c r="A22" i="10"/>
  <c r="A23" i="10"/>
  <c r="A14" i="10"/>
  <c r="A6" i="10"/>
  <c r="A38" i="10"/>
  <c r="A33" i="10"/>
  <c r="B10" i="10"/>
  <c r="G18" i="10"/>
  <c r="I18" i="10" s="1"/>
  <c r="B5" i="10"/>
  <c r="B3" i="10"/>
  <c r="B7" i="10"/>
  <c r="B15" i="10"/>
  <c r="B8" i="10"/>
  <c r="B12" i="10"/>
  <c r="B17" i="10"/>
  <c r="B13" i="10"/>
  <c r="B21" i="10"/>
  <c r="B19" i="10"/>
  <c r="G14" i="10" s="1"/>
  <c r="I14" i="10" s="1"/>
  <c r="B25" i="10"/>
  <c r="B26" i="10"/>
  <c r="B4" i="10"/>
  <c r="B9" i="10"/>
  <c r="B11" i="10"/>
  <c r="B22" i="10"/>
  <c r="B23" i="10"/>
  <c r="B33" i="10"/>
  <c r="G26" i="10" s="1"/>
  <c r="I26" i="10" s="1"/>
  <c r="B14" i="10"/>
  <c r="B6" i="10"/>
  <c r="A10" i="10"/>
  <c r="A2" i="10"/>
  <c r="G4" i="10"/>
  <c r="I4" i="10" s="1"/>
  <c r="G7" i="10"/>
  <c r="G9" i="10"/>
  <c r="I9" i="10" s="1"/>
  <c r="I7" i="10"/>
  <c r="F15" i="3"/>
  <c r="F20" i="3"/>
  <c r="F24" i="3"/>
  <c r="F25" i="3"/>
  <c r="F37" i="3"/>
  <c r="F28" i="3"/>
  <c r="F30" i="3"/>
  <c r="F32" i="3"/>
  <c r="F35" i="3"/>
  <c r="F36" i="3"/>
  <c r="F39" i="3"/>
  <c r="F40" i="3"/>
  <c r="F43" i="3"/>
  <c r="F7" i="3"/>
  <c r="D45" i="2"/>
  <c r="G6" i="10" l="1"/>
  <c r="I6" i="10" s="1"/>
  <c r="F41" i="3"/>
  <c r="F33" i="3"/>
  <c r="F29" i="3"/>
  <c r="F21" i="3"/>
  <c r="F17" i="3"/>
  <c r="F13" i="3"/>
  <c r="F9" i="3"/>
  <c r="F11" i="3"/>
  <c r="F31" i="3"/>
  <c r="F27" i="3"/>
  <c r="F23" i="3"/>
  <c r="F38" i="3"/>
  <c r="F34" i="3"/>
  <c r="F26" i="3"/>
  <c r="F22" i="3"/>
  <c r="F18" i="3"/>
  <c r="F14" i="3"/>
  <c r="F10" i="3"/>
  <c r="F16" i="3"/>
  <c r="F12" i="3"/>
  <c r="F8" i="3"/>
  <c r="F19" i="3"/>
  <c r="E45" i="2"/>
  <c r="D114" i="1"/>
  <c r="D116" i="1" l="1"/>
</calcChain>
</file>

<file path=xl/sharedStrings.xml><?xml version="1.0" encoding="utf-8"?>
<sst xmlns="http://schemas.openxmlformats.org/spreadsheetml/2006/main" count="793" uniqueCount="377">
  <si>
    <t>ID</t>
  </si>
  <si>
    <t>DENOMINACIÓIN</t>
  </si>
  <si>
    <t>SUP. ÚTIL</t>
  </si>
  <si>
    <t>PLANTA BAJA</t>
  </si>
  <si>
    <t>PLANTA ALTA</t>
  </si>
  <si>
    <t>ESPACIOS EXTERIORES</t>
  </si>
  <si>
    <t>CV1</t>
  </si>
  <si>
    <t>CV2</t>
  </si>
  <si>
    <t>CORTAVIENTOS 1</t>
  </si>
  <si>
    <t>CORTAVIENTOS 2</t>
  </si>
  <si>
    <t>V1</t>
  </si>
  <si>
    <t>VESTIBULO 1</t>
  </si>
  <si>
    <t>S</t>
  </si>
  <si>
    <t>SECRETARIA</t>
  </si>
  <si>
    <t>AR</t>
  </si>
  <si>
    <t>ARCHIVO</t>
  </si>
  <si>
    <t>D</t>
  </si>
  <si>
    <t>DIRECCION</t>
  </si>
  <si>
    <t>A</t>
  </si>
  <si>
    <t>ADMINISTRACIÓN</t>
  </si>
  <si>
    <t>SA</t>
  </si>
  <si>
    <t>SALON DE ACTOS</t>
  </si>
  <si>
    <t>G</t>
  </si>
  <si>
    <t>GIMNASIO</t>
  </si>
  <si>
    <t>VG</t>
  </si>
  <si>
    <t>VESTUARIOS GIMNASIO</t>
  </si>
  <si>
    <t>AG1</t>
  </si>
  <si>
    <t>ALMACEN GIMNASIO 1</t>
  </si>
  <si>
    <t>AG2</t>
  </si>
  <si>
    <t>ALMACEN GIMNASIO 2</t>
  </si>
  <si>
    <t>SP1</t>
  </si>
  <si>
    <t>SALA PROFESORES 1</t>
  </si>
  <si>
    <t>SP2</t>
  </si>
  <si>
    <t>SALA PROFESORES 2</t>
  </si>
  <si>
    <t>C</t>
  </si>
  <si>
    <t>COCINA</t>
  </si>
  <si>
    <t>DC</t>
  </si>
  <si>
    <t>DESPENSA COCINA</t>
  </si>
  <si>
    <t>VC</t>
  </si>
  <si>
    <t>VESTUARIOS COCINA</t>
  </si>
  <si>
    <t>OC</t>
  </si>
  <si>
    <t>OFFICE COCINA</t>
  </si>
  <si>
    <t>CC</t>
  </si>
  <si>
    <t>COMEDOR COCINA</t>
  </si>
  <si>
    <t>SV</t>
  </si>
  <si>
    <t>SALA VAJILLA</t>
  </si>
  <si>
    <t>AI1</t>
  </si>
  <si>
    <t>AULA INFANTIL 1</t>
  </si>
  <si>
    <t>AI2</t>
  </si>
  <si>
    <t>AULA INFANTIL 2</t>
  </si>
  <si>
    <t>AI3</t>
  </si>
  <si>
    <t>AULA INFANTIL 3</t>
  </si>
  <si>
    <t>AI4</t>
  </si>
  <si>
    <t>AULA INFANTIL 4</t>
  </si>
  <si>
    <t>AI5</t>
  </si>
  <si>
    <t>AULA INFANTIL 5</t>
  </si>
  <si>
    <t>A1</t>
  </si>
  <si>
    <t>AULA 1</t>
  </si>
  <si>
    <t>A2</t>
  </si>
  <si>
    <t>AULA 2</t>
  </si>
  <si>
    <t>A3</t>
  </si>
  <si>
    <t>AULA 3</t>
  </si>
  <si>
    <t>AULA GRUPO PEQUEÑO 1</t>
  </si>
  <si>
    <t>AGP2</t>
  </si>
  <si>
    <t>AULA GRUPO PEQUEÑO 2</t>
  </si>
  <si>
    <t>AGP1</t>
  </si>
  <si>
    <t>A4</t>
  </si>
  <si>
    <t>AULA 4</t>
  </si>
  <si>
    <t>A5</t>
  </si>
  <si>
    <t>AULA 5</t>
  </si>
  <si>
    <t>P1</t>
  </si>
  <si>
    <t>PASILLO 1</t>
  </si>
  <si>
    <t>P2</t>
  </si>
  <si>
    <t>PASILLO 2</t>
  </si>
  <si>
    <t>V2</t>
  </si>
  <si>
    <t>VESTIBULO 2</t>
  </si>
  <si>
    <t>VA1</t>
  </si>
  <si>
    <t>VESTUARIO ASEO 1</t>
  </si>
  <si>
    <t>SC</t>
  </si>
  <si>
    <t xml:space="preserve">SALA CALDERAS </t>
  </si>
  <si>
    <t>SI</t>
  </si>
  <si>
    <t>SALA INSTALACIONES</t>
  </si>
  <si>
    <t>PP</t>
  </si>
  <si>
    <t>PREVIO PATIO</t>
  </si>
  <si>
    <t>D1</t>
  </si>
  <si>
    <t>DESPACHO 1</t>
  </si>
  <si>
    <t>D2</t>
  </si>
  <si>
    <t>DESPACHO 2</t>
  </si>
  <si>
    <t>AT</t>
  </si>
  <si>
    <t>AULA TECNOLOGIA</t>
  </si>
  <si>
    <t>A6</t>
  </si>
  <si>
    <t>AULA 6</t>
  </si>
  <si>
    <t>A7</t>
  </si>
  <si>
    <t>AULA 7</t>
  </si>
  <si>
    <t>A8</t>
  </si>
  <si>
    <t>AULA 8</t>
  </si>
  <si>
    <t>A9</t>
  </si>
  <si>
    <t>AULA 9</t>
  </si>
  <si>
    <t>A10</t>
  </si>
  <si>
    <t>AULA 10</t>
  </si>
  <si>
    <t>AULA 11</t>
  </si>
  <si>
    <t>A11</t>
  </si>
  <si>
    <t>A12</t>
  </si>
  <si>
    <t>AULA 12</t>
  </si>
  <si>
    <t>A13</t>
  </si>
  <si>
    <t>AULA13</t>
  </si>
  <si>
    <t>A14</t>
  </si>
  <si>
    <t>AULA 14</t>
  </si>
  <si>
    <t>A15</t>
  </si>
  <si>
    <t>AULA 15</t>
  </si>
  <si>
    <t>A16</t>
  </si>
  <si>
    <t>AULA 16</t>
  </si>
  <si>
    <t>A17</t>
  </si>
  <si>
    <t>AULA 17</t>
  </si>
  <si>
    <t>A18</t>
  </si>
  <si>
    <t>AULA 18</t>
  </si>
  <si>
    <t>A19</t>
  </si>
  <si>
    <t>AULA 19</t>
  </si>
  <si>
    <t>A20</t>
  </si>
  <si>
    <t>AULA 20</t>
  </si>
  <si>
    <t>A21</t>
  </si>
  <si>
    <t>AULA 21</t>
  </si>
  <si>
    <t>A22</t>
  </si>
  <si>
    <t>AULA 22</t>
  </si>
  <si>
    <t>P3</t>
  </si>
  <si>
    <t>PASILLO 3</t>
  </si>
  <si>
    <t>P4</t>
  </si>
  <si>
    <t>PASILLO 4</t>
  </si>
  <si>
    <t>P5</t>
  </si>
  <si>
    <t>PASILLO 5</t>
  </si>
  <si>
    <t>P6</t>
  </si>
  <si>
    <t>PASILLO 6</t>
  </si>
  <si>
    <t>P7</t>
  </si>
  <si>
    <t>PASILLO 7</t>
  </si>
  <si>
    <t>E1</t>
  </si>
  <si>
    <t>ESCALERA 1</t>
  </si>
  <si>
    <t>E2</t>
  </si>
  <si>
    <t>ESCALERA 2</t>
  </si>
  <si>
    <t>E3</t>
  </si>
  <si>
    <t>ESCALERA 3</t>
  </si>
  <si>
    <t>E4</t>
  </si>
  <si>
    <t>ESCALERA 4</t>
  </si>
  <si>
    <t>E5</t>
  </si>
  <si>
    <t>ESCALERA 5</t>
  </si>
  <si>
    <t>PC1</t>
  </si>
  <si>
    <t>PORCHE CUBIERTO 1</t>
  </si>
  <si>
    <t>PC2</t>
  </si>
  <si>
    <t>PORCHE CUBIERTO 2</t>
  </si>
  <si>
    <t>PC3</t>
  </si>
  <si>
    <t>PORCHE CUBIERTO 3</t>
  </si>
  <si>
    <t>PC4</t>
  </si>
  <si>
    <t>PORCHE CUBIERTO 4</t>
  </si>
  <si>
    <t>PC5</t>
  </si>
  <si>
    <t>PORCHE CUBIERTO 5</t>
  </si>
  <si>
    <t>PC6</t>
  </si>
  <si>
    <t>PORCHE CUBIERTO 6</t>
  </si>
  <si>
    <t>PC7</t>
  </si>
  <si>
    <t>PORCHE CUBIERTO 7</t>
  </si>
  <si>
    <t>P</t>
  </si>
  <si>
    <t>PATIO</t>
  </si>
  <si>
    <t>AMT</t>
  </si>
  <si>
    <t>AULA MULTIUSOS</t>
  </si>
  <si>
    <t>SUPERFICIE UTIL PLANTA ALTA</t>
  </si>
  <si>
    <t>SUPERFICIE UTIL PLANTA BAJA</t>
  </si>
  <si>
    <t>TOTAL SUPERFICIE UTIL</t>
  </si>
  <si>
    <t>PD</t>
  </si>
  <si>
    <t>PREVIO DESPACHO</t>
  </si>
  <si>
    <t>SUP. HOR.</t>
  </si>
  <si>
    <t>SUP. REAL</t>
  </si>
  <si>
    <t>PTE. %</t>
  </si>
  <si>
    <t>CUBIERTA</t>
  </si>
  <si>
    <t>F-01</t>
  </si>
  <si>
    <t>F-02</t>
  </si>
  <si>
    <t>F-03</t>
  </si>
  <si>
    <t>FALDON-01</t>
  </si>
  <si>
    <t>FALDON-02</t>
  </si>
  <si>
    <t>FALDON-03</t>
  </si>
  <si>
    <t>F-04</t>
  </si>
  <si>
    <t>FALDON-04</t>
  </si>
  <si>
    <t>F-05</t>
  </si>
  <si>
    <t>FALDON-05</t>
  </si>
  <si>
    <t>F-06</t>
  </si>
  <si>
    <t>FALDON-06</t>
  </si>
  <si>
    <t>F-07</t>
  </si>
  <si>
    <t>FALDON-07</t>
  </si>
  <si>
    <t>F-08</t>
  </si>
  <si>
    <t>FALDON-08</t>
  </si>
  <si>
    <t>F-09</t>
  </si>
  <si>
    <t>FALDON-09</t>
  </si>
  <si>
    <t>F-10</t>
  </si>
  <si>
    <t>FALDON-10</t>
  </si>
  <si>
    <t>F-11</t>
  </si>
  <si>
    <t>FALDON-11</t>
  </si>
  <si>
    <t>F-12</t>
  </si>
  <si>
    <t>FALDON-12</t>
  </si>
  <si>
    <t>F-13</t>
  </si>
  <si>
    <t>FALDON-13</t>
  </si>
  <si>
    <t>F-14</t>
  </si>
  <si>
    <t>FALDON-14</t>
  </si>
  <si>
    <t>F-15</t>
  </si>
  <si>
    <t>FALDON-15</t>
  </si>
  <si>
    <t>F-16</t>
  </si>
  <si>
    <t>FALDON-16</t>
  </si>
  <si>
    <t>F-17</t>
  </si>
  <si>
    <t>FALDON-17</t>
  </si>
  <si>
    <t>F-18</t>
  </si>
  <si>
    <t>FALDON-18</t>
  </si>
  <si>
    <t>F-19</t>
  </si>
  <si>
    <t>FALDON-19</t>
  </si>
  <si>
    <t>F-20</t>
  </si>
  <si>
    <t>FALDON-20</t>
  </si>
  <si>
    <t>F-21</t>
  </si>
  <si>
    <t>FALDON-21</t>
  </si>
  <si>
    <t>F-22</t>
  </si>
  <si>
    <t>FALDON-22</t>
  </si>
  <si>
    <t>F-23</t>
  </si>
  <si>
    <t>FALDON-23</t>
  </si>
  <si>
    <t>F-24</t>
  </si>
  <si>
    <t>FALDON-24</t>
  </si>
  <si>
    <t>F-25</t>
  </si>
  <si>
    <t>FALDON-25</t>
  </si>
  <si>
    <t>F-26</t>
  </si>
  <si>
    <t>FALDON-26</t>
  </si>
  <si>
    <t>F-27</t>
  </si>
  <si>
    <t>FALDON-27</t>
  </si>
  <si>
    <t>F-28</t>
  </si>
  <si>
    <t>FALDON-28</t>
  </si>
  <si>
    <t>F-29</t>
  </si>
  <si>
    <t>FALDON-29</t>
  </si>
  <si>
    <t>F-30</t>
  </si>
  <si>
    <t>FALDON-30</t>
  </si>
  <si>
    <t>F-31</t>
  </si>
  <si>
    <t>FALDON-31</t>
  </si>
  <si>
    <t>F-32</t>
  </si>
  <si>
    <t>FALDON-32</t>
  </si>
  <si>
    <t>F-33</t>
  </si>
  <si>
    <t>FALDON-33</t>
  </si>
  <si>
    <t>F-34</t>
  </si>
  <si>
    <t>FALDON-34</t>
  </si>
  <si>
    <t>F-35</t>
  </si>
  <si>
    <t>FALDON-35</t>
  </si>
  <si>
    <t>F-36</t>
  </si>
  <si>
    <t>FALDON-36</t>
  </si>
  <si>
    <t>F-37</t>
  </si>
  <si>
    <t>FALDON-37</t>
  </si>
  <si>
    <t>SUMA TOTAL</t>
  </si>
  <si>
    <t>L1</t>
  </si>
  <si>
    <t>L2</t>
  </si>
  <si>
    <t>L4</t>
  </si>
  <si>
    <t>L3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</si>
  <si>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</si>
  <si>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</si>
  <si>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</si>
  <si>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</si>
  <si>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</si>
  <si>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</si>
  <si>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</si>
  <si>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</si>
  <si>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</si>
  <si>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</si>
  <si>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</si>
  <si>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</si>
  <si>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Lazados Laterales</t>
  </si>
  <si>
    <t>L17</t>
  </si>
  <si>
    <t>L18</t>
  </si>
  <si>
    <t>CAJAS DE PERSIANAS</t>
  </si>
  <si>
    <t>No se mide</t>
  </si>
  <si>
    <t>Policarbonato</t>
  </si>
  <si>
    <t>M. PERSIANA</t>
  </si>
  <si>
    <t>PERIMETRO (PINTADO)</t>
  </si>
  <si>
    <t>AZULEJO</t>
  </si>
  <si>
    <t>Mas mediciones</t>
  </si>
  <si>
    <t>ALTURA</t>
  </si>
  <si>
    <t>RADIADORES M</t>
  </si>
  <si>
    <t>ELEMENTOS</t>
  </si>
  <si>
    <t>CANALÓN</t>
  </si>
  <si>
    <t>F03-F04</t>
  </si>
  <si>
    <t>F06-F07</t>
  </si>
  <si>
    <t>F08</t>
  </si>
  <si>
    <t>F09</t>
  </si>
  <si>
    <t>F10</t>
  </si>
  <si>
    <t>F11-F12</t>
  </si>
  <si>
    <t>F13</t>
  </si>
  <si>
    <t>F14</t>
  </si>
  <si>
    <t>F15</t>
  </si>
  <si>
    <t>F16</t>
  </si>
  <si>
    <t>F17</t>
  </si>
  <si>
    <t>F19</t>
  </si>
  <si>
    <t>F18-F20</t>
  </si>
  <si>
    <t>F21</t>
  </si>
  <si>
    <t>F22</t>
  </si>
  <si>
    <t>F23-F28</t>
  </si>
  <si>
    <t>F24</t>
  </si>
  <si>
    <t>F25</t>
  </si>
  <si>
    <t>F26</t>
  </si>
  <si>
    <t>F05</t>
  </si>
  <si>
    <t>F01</t>
  </si>
  <si>
    <t>F02</t>
  </si>
  <si>
    <t>RESTAS</t>
  </si>
  <si>
    <t>GIMNASIO policarbnonato</t>
  </si>
  <si>
    <t>COMEDOR policarbonato</t>
  </si>
  <si>
    <t>-</t>
  </si>
  <si>
    <t>Restas huecos &gt;1m²</t>
  </si>
  <si>
    <t>Fachada Principal(SO)</t>
  </si>
  <si>
    <t>Entradas (sup)</t>
  </si>
  <si>
    <t>Fachada trasera (NE)</t>
  </si>
  <si>
    <t>cocina (sup)</t>
  </si>
  <si>
    <t>Alzado derecho (SE)</t>
  </si>
  <si>
    <t>Alzado izquierdo (NO)</t>
  </si>
  <si>
    <t>Al patio</t>
  </si>
  <si>
    <t>AIS</t>
  </si>
  <si>
    <t>ASEO INFANTIL</t>
  </si>
  <si>
    <t>ASEO GENERAL 1a</t>
  </si>
  <si>
    <t>ASEO GENERAL 1b</t>
  </si>
  <si>
    <t>A1a</t>
  </si>
  <si>
    <t>A1b</t>
  </si>
  <si>
    <t>A2b</t>
  </si>
  <si>
    <t>A2a</t>
  </si>
  <si>
    <t>ASEO GENERAL 2b</t>
  </si>
  <si>
    <t>A3a</t>
  </si>
  <si>
    <t>A3b</t>
  </si>
  <si>
    <t>ASEO GENERAL 3a</t>
  </si>
  <si>
    <t>ASEO GENERAL 3b</t>
  </si>
  <si>
    <t>A4a</t>
  </si>
  <si>
    <t>A4b</t>
  </si>
  <si>
    <t>ASEO GENERAL 4a</t>
  </si>
  <si>
    <t>ASEO GENERAL 4b</t>
  </si>
  <si>
    <t>ASEO GENERAL 5</t>
  </si>
  <si>
    <t>ASEO GENERAL 6a</t>
  </si>
  <si>
    <t>A6a</t>
  </si>
  <si>
    <t>A6b</t>
  </si>
  <si>
    <t>ASEO GENERAL 6b</t>
  </si>
  <si>
    <t>A7a</t>
  </si>
  <si>
    <t>ASEO GENERAL 7a</t>
  </si>
  <si>
    <t>A7b</t>
  </si>
  <si>
    <t>ASEO GENERAL 7b</t>
  </si>
  <si>
    <t>A8a</t>
  </si>
  <si>
    <t>A8b</t>
  </si>
  <si>
    <t>ASEO GENERAL 8a</t>
  </si>
  <si>
    <t>ASEO GENERAL 8b</t>
  </si>
  <si>
    <t>A9a</t>
  </si>
  <si>
    <t>A9b</t>
  </si>
  <si>
    <t>ASEO GENERLA 9a</t>
  </si>
  <si>
    <t>ASEO GENERAL 9b</t>
  </si>
  <si>
    <t>A10a</t>
  </si>
  <si>
    <t>ASEO GENERAL 10a</t>
  </si>
  <si>
    <t>A10b</t>
  </si>
  <si>
    <t>ASEO GENERAL 10b</t>
  </si>
  <si>
    <t>TOTAL ESPACIOS EXTERIORES</t>
  </si>
  <si>
    <t>Nº BAJANTES</t>
  </si>
  <si>
    <t>M²/BAJANTES</t>
  </si>
  <si>
    <t>FALDONES</t>
  </si>
  <si>
    <t>F-03+04</t>
  </si>
  <si>
    <t>FALDON-03+04</t>
  </si>
  <si>
    <t>F-06+07</t>
  </si>
  <si>
    <t>FALDON-06+07</t>
  </si>
  <si>
    <t>F-08+10+15</t>
  </si>
  <si>
    <t>FALDON-08+10+15</t>
  </si>
  <si>
    <t>F-11+12</t>
  </si>
  <si>
    <t>FALDON-11+12</t>
  </si>
  <si>
    <t>F-18+20</t>
  </si>
  <si>
    <t>FALDON-18+20</t>
  </si>
  <si>
    <t>F-23+28</t>
  </si>
  <si>
    <t>FALDON-23+28</t>
  </si>
  <si>
    <t>F-32+33</t>
  </si>
  <si>
    <t>FALDON-32+33</t>
  </si>
  <si>
    <t>sin ampliacion</t>
  </si>
  <si>
    <t>habitable</t>
  </si>
  <si>
    <t>Ponderado</t>
  </si>
  <si>
    <t>Habitable</t>
  </si>
  <si>
    <t>SPF. UTIL PLANTA BAJA</t>
  </si>
  <si>
    <t>SPF. UTIL PLANTA ALTA</t>
  </si>
  <si>
    <t>En capa %mediones</t>
  </si>
  <si>
    <t>Desde la fachada hacia la trasera</t>
  </si>
  <si>
    <t>n</t>
  </si>
  <si>
    <t>longitud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</si>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</sst>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u/>
      <sz val="8"/>
      <color theme="1"/>
      <name val="Arial"/>
      <family val="2"/>
    </font>
    <font>
      <sz val="8"/>
      <name val="Arial"/>
      <family val="2"/>
    </font>
    <font>
      <b/>
      <sz val="8"/>
      <color rgb="FFFF0000"/>
      <name val="Arial"/>
      <family val="2"/>
    </font>
    <font>
      <sz val="11"/>
      <color rgb="FFFF0000"/>
      <name val="Calibri"/>
      <family val="2"/>
      <scheme val="minor"/>
    </font>
    <font>
      <b/>
      <sz val="8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2" fontId="1" fillId="0" borderId="4" xfId="0" applyNumberFormat="1" applyFont="1" applyBorder="1"/>
    <xf numFmtId="2" fontId="1" fillId="0" borderId="3" xfId="0" applyNumberFormat="1" applyFont="1" applyBorder="1"/>
    <xf numFmtId="0" fontId="1" fillId="0" borderId="5" xfId="0" applyFont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4" fontId="1" fillId="0" borderId="3" xfId="0" applyNumberFormat="1" applyFont="1" applyBorder="1"/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3" xfId="0" applyBorder="1"/>
    <xf numFmtId="0" fontId="1" fillId="0" borderId="3" xfId="0" applyFont="1" applyFill="1" applyBorder="1"/>
    <xf numFmtId="0" fontId="0" fillId="0" borderId="6" xfId="0" applyBorder="1"/>
    <xf numFmtId="0" fontId="1" fillId="0" borderId="6" xfId="0" applyFont="1" applyFill="1" applyBorder="1"/>
    <xf numFmtId="0" fontId="0" fillId="0" borderId="0" xfId="0" applyBorder="1"/>
    <xf numFmtId="0" fontId="2" fillId="0" borderId="0" xfId="0" applyFont="1"/>
    <xf numFmtId="0" fontId="4" fillId="0" borderId="3" xfId="0" applyFont="1" applyBorder="1"/>
    <xf numFmtId="2" fontId="4" fillId="0" borderId="3" xfId="0" applyNumberFormat="1" applyFont="1" applyBorder="1"/>
    <xf numFmtId="0" fontId="1" fillId="0" borderId="1" xfId="0" applyFont="1" applyFill="1" applyBorder="1"/>
    <xf numFmtId="2" fontId="1" fillId="0" borderId="5" xfId="0" applyNumberFormat="1" applyFont="1" applyBorder="1"/>
    <xf numFmtId="0" fontId="0" fillId="0" borderId="4" xfId="0" applyBorder="1"/>
    <xf numFmtId="2" fontId="1" fillId="0" borderId="6" xfId="0" applyNumberFormat="1" applyFont="1" applyBorder="1"/>
    <xf numFmtId="1" fontId="1" fillId="0" borderId="0" xfId="0" applyNumberFormat="1" applyFont="1"/>
    <xf numFmtId="1" fontId="1" fillId="0" borderId="1" xfId="0" applyNumberFormat="1" applyFont="1" applyBorder="1"/>
    <xf numFmtId="1" fontId="1" fillId="0" borderId="3" xfId="0" applyNumberFormat="1" applyFont="1" applyBorder="1"/>
    <xf numFmtId="1" fontId="4" fillId="0" borderId="3" xfId="0" applyNumberFormat="1" applyFont="1" applyBorder="1"/>
    <xf numFmtId="1" fontId="1" fillId="0" borderId="5" xfId="0" applyNumberFormat="1" applyFont="1" applyBorder="1"/>
    <xf numFmtId="1" fontId="1" fillId="0" borderId="6" xfId="0" applyNumberFormat="1" applyFont="1" applyBorder="1"/>
    <xf numFmtId="1" fontId="1" fillId="0" borderId="0" xfId="0" applyNumberFormat="1" applyFont="1" applyBorder="1"/>
    <xf numFmtId="4" fontId="0" fillId="0" borderId="0" xfId="0" applyNumberFormat="1"/>
    <xf numFmtId="4" fontId="1" fillId="0" borderId="0" xfId="0" applyNumberFormat="1" applyFont="1"/>
    <xf numFmtId="4" fontId="1" fillId="0" borderId="3" xfId="0" applyNumberFormat="1" applyFont="1" applyFill="1" applyBorder="1"/>
    <xf numFmtId="4" fontId="1" fillId="0" borderId="6" xfId="0" applyNumberFormat="1" applyFont="1" applyFill="1" applyBorder="1"/>
    <xf numFmtId="0" fontId="4" fillId="0" borderId="0" xfId="0" applyFont="1" applyBorder="1"/>
    <xf numFmtId="0" fontId="2" fillId="0" borderId="0" xfId="0" applyFont="1" applyBorder="1"/>
    <xf numFmtId="0" fontId="6" fillId="0" borderId="3" xfId="0" applyFont="1" applyBorder="1"/>
    <xf numFmtId="0" fontId="7" fillId="0" borderId="3" xfId="0" applyFont="1" applyBorder="1"/>
    <xf numFmtId="0" fontId="8" fillId="0" borderId="3" xfId="0" applyFont="1" applyBorder="1"/>
    <xf numFmtId="0" fontId="9" fillId="0" borderId="3" xfId="0" applyFont="1" applyBorder="1"/>
    <xf numFmtId="2" fontId="9" fillId="0" borderId="3" xfId="0" applyNumberFormat="1" applyFont="1" applyBorder="1"/>
    <xf numFmtId="2" fontId="1" fillId="0" borderId="3" xfId="0" applyNumberFormat="1" applyFont="1" applyFill="1" applyBorder="1"/>
    <xf numFmtId="4" fontId="2" fillId="0" borderId="0" xfId="0" applyNumberFormat="1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/>
    <xf numFmtId="0" fontId="1" fillId="2" borderId="2" xfId="0" applyFont="1" applyFill="1" applyBorder="1"/>
    <xf numFmtId="0" fontId="2" fillId="2" borderId="3" xfId="0" applyFont="1" applyFill="1" applyBorder="1"/>
    <xf numFmtId="0" fontId="1" fillId="2" borderId="4" xfId="0" applyFont="1" applyFill="1" applyBorder="1"/>
    <xf numFmtId="0" fontId="2" fillId="2" borderId="2" xfId="0" applyFont="1" applyFill="1" applyBorder="1"/>
    <xf numFmtId="2" fontId="2" fillId="2" borderId="3" xfId="0" applyNumberFormat="1" applyFont="1" applyFill="1" applyBorder="1"/>
    <xf numFmtId="2" fontId="6" fillId="0" borderId="3" xfId="0" applyNumberFormat="1" applyFont="1" applyBorder="1"/>
    <xf numFmtId="2" fontId="2" fillId="2" borderId="4" xfId="0" applyNumberFormat="1" applyFont="1" applyFill="1" applyBorder="1"/>
    <xf numFmtId="4" fontId="2" fillId="2" borderId="4" xfId="0" applyNumberFormat="1" applyFont="1" applyFill="1" applyBorder="1"/>
    <xf numFmtId="2" fontId="2" fillId="2" borderId="1" xfId="0" applyNumberFormat="1" applyFont="1" applyFill="1" applyBorder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2" fontId="1" fillId="0" borderId="0" xfId="0" applyNumberFormat="1" applyFont="1"/>
    <xf numFmtId="2" fontId="1" fillId="0" borderId="0" xfId="0" applyNumberFormat="1" applyFont="1" applyFill="1" applyBorder="1"/>
    <xf numFmtId="4" fontId="2" fillId="0" borderId="0" xfId="0" applyNumberFormat="1" applyFont="1"/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>
      <alignment horizontal="left" vertical="center"/>
    </xf>
    <xf numFmtId="3" fontId="1" fillId="0" borderId="3" xfId="0" applyNumberFormat="1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4" fontId="5" fillId="0" borderId="3" xfId="0" applyNumberFormat="1" applyFont="1" applyBorder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left" vertical="center"/>
    </xf>
    <xf numFmtId="0" fontId="1" fillId="0" borderId="6" xfId="0" applyFont="1" applyBorder="1"/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4" fontId="1" fillId="0" borderId="6" xfId="0" applyNumberFormat="1" applyFont="1" applyBorder="1" applyAlignment="1">
      <alignment horizontal="left" vertical="center"/>
    </xf>
    <xf numFmtId="3" fontId="1" fillId="0" borderId="6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4" fontId="1" fillId="0" borderId="0" xfId="0" applyNumberFormat="1" applyFont="1" applyBorder="1"/>
    <xf numFmtId="0" fontId="2" fillId="0" borderId="1" xfId="0" applyFont="1" applyBorder="1" applyAlignment="1">
      <alignment horizontal="right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6" fillId="0" borderId="0" xfId="0" applyFont="1" applyBorder="1"/>
    <xf numFmtId="2" fontId="2" fillId="0" borderId="0" xfId="0" applyNumberFormat="1" applyFont="1" applyBorder="1"/>
    <xf numFmtId="0" fontId="1" fillId="0" borderId="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2"/>
  <sheetViews>
    <sheetView workbookViewId="0">
      <selection activeCell="I24" sqref="I24"/>
    </sheetView>
  </sheetViews>
  <sheetFormatPr baseColWidth="10" defaultRowHeight="11.25" x14ac:dyDescent="0.2"/>
  <cols>
    <col min="1" max="1" width="11.42578125" style="1"/>
    <col min="2" max="2" width="5.7109375" style="1" customWidth="1"/>
    <col min="3" max="3" width="24.28515625" style="1" customWidth="1"/>
    <col min="4" max="4" width="8" style="1" customWidth="1"/>
    <col min="5" max="16384" width="11.42578125" style="1"/>
  </cols>
  <sheetData>
    <row r="2" spans="2:4" ht="13.5" customHeight="1" x14ac:dyDescent="0.2"/>
    <row r="3" spans="2:4" ht="9.9499999999999993" customHeight="1" x14ac:dyDescent="0.2">
      <c r="B3" s="51" t="s">
        <v>0</v>
      </c>
      <c r="C3" s="51" t="s">
        <v>1</v>
      </c>
      <c r="D3" s="51" t="s">
        <v>2</v>
      </c>
    </row>
    <row r="4" spans="2:4" ht="9.9499999999999993" customHeight="1" x14ac:dyDescent="0.2"/>
    <row r="5" spans="2:4" ht="9.9499999999999993" customHeight="1" x14ac:dyDescent="0.2">
      <c r="B5" s="52"/>
      <c r="C5" s="53" t="s">
        <v>3</v>
      </c>
      <c r="D5" s="54"/>
    </row>
    <row r="6" spans="2:4" ht="9.9499999999999993" customHeight="1" x14ac:dyDescent="0.2"/>
    <row r="7" spans="2:4" ht="9.9499999999999993" customHeight="1" x14ac:dyDescent="0.2">
      <c r="B7" s="4" t="s">
        <v>6</v>
      </c>
      <c r="C7" s="4" t="s">
        <v>8</v>
      </c>
      <c r="D7" s="7">
        <v>8.5</v>
      </c>
    </row>
    <row r="8" spans="2:4" ht="9.9499999999999993" customHeight="1" x14ac:dyDescent="0.2">
      <c r="B8" s="1" t="s">
        <v>7</v>
      </c>
      <c r="C8" s="1" t="s">
        <v>9</v>
      </c>
      <c r="D8" s="7">
        <v>8.5</v>
      </c>
    </row>
    <row r="9" spans="2:4" ht="9.9499999999999993" customHeight="1" x14ac:dyDescent="0.2">
      <c r="B9" s="4" t="s">
        <v>10</v>
      </c>
      <c r="C9" s="4" t="s">
        <v>11</v>
      </c>
      <c r="D9" s="7">
        <v>48.17</v>
      </c>
    </row>
    <row r="10" spans="2:4" ht="9.9499999999999993" customHeight="1" x14ac:dyDescent="0.2">
      <c r="B10" s="4" t="s">
        <v>74</v>
      </c>
      <c r="C10" s="4" t="s">
        <v>75</v>
      </c>
      <c r="D10" s="7">
        <v>15.84</v>
      </c>
    </row>
    <row r="11" spans="2:4" ht="9.9499999999999993" customHeight="1" x14ac:dyDescent="0.2">
      <c r="B11" s="4" t="s">
        <v>12</v>
      </c>
      <c r="C11" s="4" t="s">
        <v>13</v>
      </c>
      <c r="D11" s="7">
        <v>12.12</v>
      </c>
    </row>
    <row r="12" spans="2:4" ht="9.9499999999999993" customHeight="1" x14ac:dyDescent="0.2">
      <c r="B12" s="4" t="s">
        <v>14</v>
      </c>
      <c r="C12" s="4" t="s">
        <v>15</v>
      </c>
      <c r="D12" s="7">
        <v>4.53</v>
      </c>
    </row>
    <row r="13" spans="2:4" ht="9.9499999999999993" customHeight="1" x14ac:dyDescent="0.2">
      <c r="B13" s="4" t="s">
        <v>30</v>
      </c>
      <c r="C13" s="4" t="s">
        <v>31</v>
      </c>
      <c r="D13" s="7">
        <v>16.95</v>
      </c>
    </row>
    <row r="14" spans="2:4" ht="9.9499999999999993" customHeight="1" x14ac:dyDescent="0.2">
      <c r="B14" s="4" t="s">
        <v>32</v>
      </c>
      <c r="C14" s="4" t="s">
        <v>33</v>
      </c>
      <c r="D14" s="7">
        <v>74.319999999999993</v>
      </c>
    </row>
    <row r="15" spans="2:4" ht="9.9499999999999993" customHeight="1" x14ac:dyDescent="0.2">
      <c r="B15" s="4" t="s">
        <v>16</v>
      </c>
      <c r="C15" s="4" t="s">
        <v>17</v>
      </c>
      <c r="D15" s="7">
        <v>12.37</v>
      </c>
    </row>
    <row r="16" spans="2:4" ht="9.9499999999999993" customHeight="1" x14ac:dyDescent="0.2">
      <c r="B16" s="4" t="s">
        <v>18</v>
      </c>
      <c r="C16" s="4" t="s">
        <v>19</v>
      </c>
      <c r="D16" s="7">
        <v>12.37</v>
      </c>
    </row>
    <row r="17" spans="2:4" ht="9.9499999999999993" customHeight="1" x14ac:dyDescent="0.2">
      <c r="B17" s="4" t="s">
        <v>20</v>
      </c>
      <c r="C17" s="4" t="s">
        <v>21</v>
      </c>
      <c r="D17" s="7">
        <v>173.16</v>
      </c>
    </row>
    <row r="18" spans="2:4" ht="9.9499999999999993" customHeight="1" x14ac:dyDescent="0.2">
      <c r="B18" s="4" t="s">
        <v>22</v>
      </c>
      <c r="C18" s="4" t="s">
        <v>23</v>
      </c>
      <c r="D18" s="7">
        <v>209.27</v>
      </c>
    </row>
    <row r="19" spans="2:4" ht="9.9499999999999993" customHeight="1" x14ac:dyDescent="0.2">
      <c r="B19" s="4" t="s">
        <v>24</v>
      </c>
      <c r="C19" s="4" t="s">
        <v>25</v>
      </c>
      <c r="D19" s="7">
        <v>30.53</v>
      </c>
    </row>
    <row r="20" spans="2:4" ht="9.9499999999999993" customHeight="1" x14ac:dyDescent="0.2">
      <c r="B20" s="4" t="s">
        <v>26</v>
      </c>
      <c r="C20" s="4" t="s">
        <v>27</v>
      </c>
      <c r="D20" s="7">
        <v>6.47</v>
      </c>
    </row>
    <row r="21" spans="2:4" ht="9.9499999999999993" customHeight="1" x14ac:dyDescent="0.2">
      <c r="B21" s="4" t="s">
        <v>28</v>
      </c>
      <c r="C21" s="4" t="s">
        <v>29</v>
      </c>
      <c r="D21" s="7">
        <v>22.22</v>
      </c>
    </row>
    <row r="22" spans="2:4" ht="9.9499999999999993" customHeight="1" x14ac:dyDescent="0.2">
      <c r="B22" s="4" t="s">
        <v>160</v>
      </c>
      <c r="C22" s="4" t="s">
        <v>161</v>
      </c>
      <c r="D22" s="7">
        <v>51.97</v>
      </c>
    </row>
    <row r="23" spans="2:4" ht="9.9499999999999993" customHeight="1" x14ac:dyDescent="0.2">
      <c r="B23" s="4" t="s">
        <v>34</v>
      </c>
      <c r="C23" s="4" t="s">
        <v>35</v>
      </c>
      <c r="D23" s="7">
        <v>43.21</v>
      </c>
    </row>
    <row r="24" spans="2:4" s="9" customFormat="1" ht="9.9499999999999993" customHeight="1" x14ac:dyDescent="0.2">
      <c r="B24" s="4" t="s">
        <v>36</v>
      </c>
      <c r="C24" s="4" t="s">
        <v>37</v>
      </c>
      <c r="D24" s="7">
        <v>15.87</v>
      </c>
    </row>
    <row r="25" spans="2:4" ht="9.9499999999999993" customHeight="1" x14ac:dyDescent="0.2">
      <c r="B25" s="4" t="s">
        <v>38</v>
      </c>
      <c r="C25" s="4" t="s">
        <v>39</v>
      </c>
      <c r="D25" s="7">
        <v>11.7</v>
      </c>
    </row>
    <row r="26" spans="2:4" ht="9.9499999999999993" customHeight="1" x14ac:dyDescent="0.2">
      <c r="B26" s="4" t="s">
        <v>40</v>
      </c>
      <c r="C26" s="4" t="s">
        <v>41</v>
      </c>
      <c r="D26" s="7">
        <v>33.549999999999997</v>
      </c>
    </row>
    <row r="27" spans="2:4" ht="9.9499999999999993" customHeight="1" x14ac:dyDescent="0.2">
      <c r="B27" s="4" t="s">
        <v>42</v>
      </c>
      <c r="C27" s="4" t="s">
        <v>43</v>
      </c>
      <c r="D27" s="7">
        <v>337.31</v>
      </c>
    </row>
    <row r="28" spans="2:4" ht="9.9499999999999993" customHeight="1" x14ac:dyDescent="0.2">
      <c r="B28" s="4" t="s">
        <v>44</v>
      </c>
      <c r="C28" s="4" t="s">
        <v>45</v>
      </c>
      <c r="D28" s="7">
        <v>5.01</v>
      </c>
    </row>
    <row r="29" spans="2:4" ht="9.9499999999999993" customHeight="1" x14ac:dyDescent="0.2">
      <c r="B29" s="4" t="s">
        <v>46</v>
      </c>
      <c r="C29" s="4" t="s">
        <v>47</v>
      </c>
      <c r="D29" s="7">
        <v>47.94</v>
      </c>
    </row>
    <row r="30" spans="2:4" ht="9.9499999999999993" customHeight="1" x14ac:dyDescent="0.2">
      <c r="B30" s="4" t="s">
        <v>48</v>
      </c>
      <c r="C30" s="4" t="s">
        <v>49</v>
      </c>
      <c r="D30" s="7">
        <v>47.94</v>
      </c>
    </row>
    <row r="31" spans="2:4" ht="9.9499999999999993" customHeight="1" x14ac:dyDescent="0.2">
      <c r="B31" s="4" t="s">
        <v>50</v>
      </c>
      <c r="C31" s="4" t="s">
        <v>51</v>
      </c>
      <c r="D31" s="7">
        <v>51.04</v>
      </c>
    </row>
    <row r="32" spans="2:4" ht="9.9499999999999993" customHeight="1" x14ac:dyDescent="0.2">
      <c r="B32" s="4" t="s">
        <v>52</v>
      </c>
      <c r="C32" s="4" t="s">
        <v>53</v>
      </c>
      <c r="D32" s="7">
        <v>59.09</v>
      </c>
    </row>
    <row r="33" spans="2:4" ht="9.9499999999999993" customHeight="1" x14ac:dyDescent="0.2">
      <c r="B33" s="4" t="s">
        <v>54</v>
      </c>
      <c r="C33" s="4" t="s">
        <v>55</v>
      </c>
      <c r="D33" s="7">
        <v>60.12</v>
      </c>
    </row>
    <row r="34" spans="2:4" ht="9.9499999999999993" customHeight="1" x14ac:dyDescent="0.2">
      <c r="B34" s="4" t="s">
        <v>65</v>
      </c>
      <c r="C34" s="4" t="s">
        <v>62</v>
      </c>
      <c r="D34" s="7">
        <v>24.05</v>
      </c>
    </row>
    <row r="35" spans="2:4" ht="9.9499999999999993" customHeight="1" x14ac:dyDescent="0.2">
      <c r="B35" s="4" t="s">
        <v>63</v>
      </c>
      <c r="C35" s="4" t="s">
        <v>64</v>
      </c>
      <c r="D35" s="7">
        <v>22.5</v>
      </c>
    </row>
    <row r="36" spans="2:4" ht="9.9499999999999993" customHeight="1" x14ac:dyDescent="0.2">
      <c r="B36" s="4" t="s">
        <v>56</v>
      </c>
      <c r="C36" s="4" t="s">
        <v>57</v>
      </c>
      <c r="D36" s="7">
        <v>37.67</v>
      </c>
    </row>
    <row r="37" spans="2:4" ht="9.9499999999999993" customHeight="1" x14ac:dyDescent="0.2">
      <c r="B37" s="4" t="s">
        <v>58</v>
      </c>
      <c r="C37" s="4" t="s">
        <v>59</v>
      </c>
      <c r="D37" s="7">
        <v>47.6</v>
      </c>
    </row>
    <row r="38" spans="2:4" ht="9.9499999999999993" customHeight="1" x14ac:dyDescent="0.2">
      <c r="B38" s="4" t="s">
        <v>60</v>
      </c>
      <c r="C38" s="4" t="s">
        <v>61</v>
      </c>
      <c r="D38" s="7">
        <v>49.7</v>
      </c>
    </row>
    <row r="39" spans="2:4" ht="9.9499999999999993" customHeight="1" x14ac:dyDescent="0.2">
      <c r="B39" s="4" t="s">
        <v>66</v>
      </c>
      <c r="C39" s="4" t="s">
        <v>67</v>
      </c>
      <c r="D39" s="7">
        <v>49</v>
      </c>
    </row>
    <row r="40" spans="2:4" ht="9.9499999999999993" customHeight="1" x14ac:dyDescent="0.2">
      <c r="B40" s="4" t="s">
        <v>68</v>
      </c>
      <c r="C40" s="4" t="s">
        <v>69</v>
      </c>
      <c r="D40" s="7">
        <v>49.7</v>
      </c>
    </row>
    <row r="41" spans="2:4" ht="9.9499999999999993" customHeight="1" x14ac:dyDescent="0.2">
      <c r="B41" s="4" t="s">
        <v>70</v>
      </c>
      <c r="C41" s="4" t="s">
        <v>71</v>
      </c>
      <c r="D41" s="7">
        <v>136.01</v>
      </c>
    </row>
    <row r="42" spans="2:4" ht="9.9499999999999993" customHeight="1" x14ac:dyDescent="0.2">
      <c r="B42" s="4" t="s">
        <v>72</v>
      </c>
      <c r="C42" s="4" t="s">
        <v>73</v>
      </c>
      <c r="D42" s="7">
        <v>94.53</v>
      </c>
    </row>
    <row r="43" spans="2:4" ht="9.9499999999999993" customHeight="1" x14ac:dyDescent="0.2">
      <c r="B43" s="4" t="s">
        <v>314</v>
      </c>
      <c r="C43" s="4" t="s">
        <v>312</v>
      </c>
      <c r="D43" s="7">
        <v>7.87</v>
      </c>
    </row>
    <row r="44" spans="2:4" ht="9.9499999999999993" customHeight="1" x14ac:dyDescent="0.2">
      <c r="B44" s="4" t="s">
        <v>315</v>
      </c>
      <c r="C44" s="4" t="s">
        <v>313</v>
      </c>
      <c r="D44" s="7">
        <v>5.59</v>
      </c>
    </row>
    <row r="45" spans="2:4" ht="9.9499999999999993" customHeight="1" x14ac:dyDescent="0.2">
      <c r="B45" s="4" t="s">
        <v>76</v>
      </c>
      <c r="C45" s="4" t="s">
        <v>77</v>
      </c>
      <c r="D45" s="7">
        <v>7.43</v>
      </c>
    </row>
    <row r="46" spans="2:4" ht="9.9499999999999993" customHeight="1" x14ac:dyDescent="0.2">
      <c r="B46" s="4" t="s">
        <v>316</v>
      </c>
      <c r="C46" s="4" t="s">
        <v>318</v>
      </c>
      <c r="D46" s="7">
        <v>16.11</v>
      </c>
    </row>
    <row r="47" spans="2:4" ht="9.9499999999999993" customHeight="1" x14ac:dyDescent="0.2">
      <c r="B47" s="4" t="s">
        <v>317</v>
      </c>
      <c r="C47" s="4" t="s">
        <v>312</v>
      </c>
      <c r="D47" s="7">
        <v>5.68</v>
      </c>
    </row>
    <row r="48" spans="2:4" ht="9.9499999999999993" customHeight="1" x14ac:dyDescent="0.2">
      <c r="B48" s="4" t="s">
        <v>319</v>
      </c>
      <c r="C48" s="4" t="s">
        <v>321</v>
      </c>
      <c r="D48" s="7">
        <v>16.09</v>
      </c>
    </row>
    <row r="49" spans="2:4" ht="9.9499999999999993" customHeight="1" x14ac:dyDescent="0.2">
      <c r="B49" s="4" t="s">
        <v>320</v>
      </c>
      <c r="C49" s="4" t="s">
        <v>322</v>
      </c>
      <c r="D49" s="7">
        <v>6.34</v>
      </c>
    </row>
    <row r="50" spans="2:4" ht="9.9499999999999993" customHeight="1" x14ac:dyDescent="0.2">
      <c r="B50" s="4" t="s">
        <v>323</v>
      </c>
      <c r="C50" s="4" t="s">
        <v>325</v>
      </c>
      <c r="D50" s="7">
        <v>16.09</v>
      </c>
    </row>
    <row r="51" spans="2:4" ht="9.9499999999999993" customHeight="1" x14ac:dyDescent="0.2">
      <c r="B51" s="4" t="s">
        <v>324</v>
      </c>
      <c r="C51" s="4" t="s">
        <v>326</v>
      </c>
      <c r="D51" s="7">
        <v>6.5</v>
      </c>
    </row>
    <row r="52" spans="2:4" ht="9.9499999999999993" customHeight="1" x14ac:dyDescent="0.2">
      <c r="B52" s="4" t="s">
        <v>310</v>
      </c>
      <c r="C52" s="4" t="s">
        <v>311</v>
      </c>
      <c r="D52" s="7">
        <v>37.46</v>
      </c>
    </row>
    <row r="53" spans="2:4" ht="9.9499999999999993" customHeight="1" x14ac:dyDescent="0.2">
      <c r="B53" s="4" t="s">
        <v>68</v>
      </c>
      <c r="C53" s="4" t="s">
        <v>327</v>
      </c>
      <c r="D53" s="7">
        <v>2.2400000000000002</v>
      </c>
    </row>
    <row r="54" spans="2:4" ht="9.9499999999999993" customHeight="1" x14ac:dyDescent="0.2">
      <c r="B54" s="4" t="s">
        <v>78</v>
      </c>
      <c r="C54" s="4" t="s">
        <v>79</v>
      </c>
      <c r="D54" s="7">
        <v>13.79</v>
      </c>
    </row>
    <row r="55" spans="2:4" ht="9.9499999999999993" customHeight="1" x14ac:dyDescent="0.2">
      <c r="B55" s="4" t="s">
        <v>80</v>
      </c>
      <c r="C55" s="4" t="s">
        <v>81</v>
      </c>
      <c r="D55" s="7">
        <v>4.97</v>
      </c>
    </row>
    <row r="56" spans="2:4" ht="9.9499999999999993" customHeight="1" x14ac:dyDescent="0.2">
      <c r="B56" s="4" t="s">
        <v>82</v>
      </c>
      <c r="C56" s="4" t="s">
        <v>83</v>
      </c>
      <c r="D56" s="7">
        <v>5.04</v>
      </c>
    </row>
    <row r="57" spans="2:4" ht="9.9499999999999993" customHeight="1" x14ac:dyDescent="0.2">
      <c r="B57" s="8"/>
      <c r="C57" s="8"/>
      <c r="D57" s="7"/>
    </row>
    <row r="58" spans="2:4" ht="9.9499999999999993" customHeight="1" x14ac:dyDescent="0.2">
      <c r="B58" s="55"/>
      <c r="C58" s="53" t="s">
        <v>4</v>
      </c>
      <c r="D58" s="56"/>
    </row>
    <row r="59" spans="2:4" s="9" customFormat="1" ht="9.9499999999999993" customHeight="1" x14ac:dyDescent="0.2">
      <c r="D59" s="7"/>
    </row>
    <row r="60" spans="2:4" s="9" customFormat="1" ht="9.9499999999999993" customHeight="1" x14ac:dyDescent="0.2">
      <c r="B60" s="4" t="s">
        <v>84</v>
      </c>
      <c r="C60" s="4" t="s">
        <v>85</v>
      </c>
      <c r="D60" s="7">
        <v>24.15</v>
      </c>
    </row>
    <row r="61" spans="2:4" ht="9.9499999999999993" customHeight="1" x14ac:dyDescent="0.2">
      <c r="B61" s="4" t="s">
        <v>86</v>
      </c>
      <c r="C61" s="4" t="s">
        <v>87</v>
      </c>
      <c r="D61" s="7">
        <v>18.329999999999998</v>
      </c>
    </row>
    <row r="62" spans="2:4" ht="9.9499999999999993" customHeight="1" x14ac:dyDescent="0.2">
      <c r="B62" s="4" t="s">
        <v>165</v>
      </c>
      <c r="C62" s="4" t="s">
        <v>166</v>
      </c>
      <c r="D62" s="7">
        <v>5.64</v>
      </c>
    </row>
    <row r="63" spans="2:4" ht="9.9499999999999993" customHeight="1" x14ac:dyDescent="0.2">
      <c r="B63" s="4" t="s">
        <v>88</v>
      </c>
      <c r="C63" s="4" t="s">
        <v>89</v>
      </c>
      <c r="D63" s="7">
        <v>96.29</v>
      </c>
    </row>
    <row r="64" spans="2:4" ht="9.9499999999999993" customHeight="1" x14ac:dyDescent="0.2">
      <c r="B64" s="4" t="s">
        <v>90</v>
      </c>
      <c r="C64" s="4" t="s">
        <v>91</v>
      </c>
      <c r="D64" s="7">
        <v>48.65</v>
      </c>
    </row>
    <row r="65" spans="2:4" ht="9.9499999999999993" customHeight="1" x14ac:dyDescent="0.2">
      <c r="B65" s="4" t="s">
        <v>92</v>
      </c>
      <c r="C65" s="4" t="s">
        <v>93</v>
      </c>
      <c r="D65" s="7">
        <v>48.65</v>
      </c>
    </row>
    <row r="66" spans="2:4" ht="9.9499999999999993" customHeight="1" x14ac:dyDescent="0.2">
      <c r="B66" s="4" t="s">
        <v>94</v>
      </c>
      <c r="C66" s="4" t="s">
        <v>95</v>
      </c>
      <c r="D66" s="7">
        <v>48.12</v>
      </c>
    </row>
    <row r="67" spans="2:4" ht="9.9499999999999993" customHeight="1" x14ac:dyDescent="0.2">
      <c r="B67" s="4" t="s">
        <v>96</v>
      </c>
      <c r="C67" s="4" t="s">
        <v>97</v>
      </c>
      <c r="D67" s="7">
        <v>47.94</v>
      </c>
    </row>
    <row r="68" spans="2:4" ht="9.9499999999999993" customHeight="1" x14ac:dyDescent="0.2">
      <c r="B68" s="4" t="s">
        <v>98</v>
      </c>
      <c r="C68" s="4" t="s">
        <v>99</v>
      </c>
      <c r="D68" s="7">
        <v>38.090000000000003</v>
      </c>
    </row>
    <row r="69" spans="2:4" ht="9.9499999999999993" customHeight="1" x14ac:dyDescent="0.2">
      <c r="B69" s="4" t="s">
        <v>101</v>
      </c>
      <c r="C69" s="4" t="s">
        <v>100</v>
      </c>
      <c r="D69" s="7">
        <v>58.58</v>
      </c>
    </row>
    <row r="70" spans="2:4" ht="9.9499999999999993" customHeight="1" x14ac:dyDescent="0.2">
      <c r="B70" s="4" t="s">
        <v>102</v>
      </c>
      <c r="C70" s="4" t="s">
        <v>103</v>
      </c>
      <c r="D70" s="7">
        <v>49.99</v>
      </c>
    </row>
    <row r="71" spans="2:4" ht="9.9499999999999993" customHeight="1" x14ac:dyDescent="0.2">
      <c r="B71" s="4" t="s">
        <v>104</v>
      </c>
      <c r="C71" s="4" t="s">
        <v>105</v>
      </c>
      <c r="D71" s="7">
        <v>49.99</v>
      </c>
    </row>
    <row r="72" spans="2:4" ht="9.9499999999999993" customHeight="1" x14ac:dyDescent="0.2">
      <c r="B72" s="4" t="s">
        <v>106</v>
      </c>
      <c r="C72" s="4" t="s">
        <v>107</v>
      </c>
      <c r="D72" s="7">
        <v>49.99</v>
      </c>
    </row>
    <row r="73" spans="2:4" ht="9.9499999999999993" customHeight="1" x14ac:dyDescent="0.2">
      <c r="B73" s="4" t="s">
        <v>108</v>
      </c>
      <c r="C73" s="4" t="s">
        <v>109</v>
      </c>
      <c r="D73" s="7">
        <v>37.67</v>
      </c>
    </row>
    <row r="74" spans="2:4" ht="9.9499999999999993" customHeight="1" x14ac:dyDescent="0.2">
      <c r="B74" s="4" t="s">
        <v>110</v>
      </c>
      <c r="C74" s="4" t="s">
        <v>111</v>
      </c>
      <c r="D74" s="7">
        <v>47.6</v>
      </c>
    </row>
    <row r="75" spans="2:4" ht="9.9499999999999993" customHeight="1" x14ac:dyDescent="0.2">
      <c r="B75" s="4" t="s">
        <v>112</v>
      </c>
      <c r="C75" s="4" t="s">
        <v>113</v>
      </c>
      <c r="D75" s="7">
        <v>47.6</v>
      </c>
    </row>
    <row r="76" spans="2:4" ht="9.9499999999999993" customHeight="1" x14ac:dyDescent="0.2">
      <c r="B76" s="4" t="s">
        <v>114</v>
      </c>
      <c r="C76" s="4" t="s">
        <v>115</v>
      </c>
      <c r="D76" s="7">
        <v>49.3</v>
      </c>
    </row>
    <row r="77" spans="2:4" ht="9.9499999999999993" customHeight="1" x14ac:dyDescent="0.2">
      <c r="B77" s="4" t="s">
        <v>116</v>
      </c>
      <c r="C77" s="4" t="s">
        <v>117</v>
      </c>
      <c r="D77" s="7">
        <v>49.3</v>
      </c>
    </row>
    <row r="78" spans="2:4" ht="9.9499999999999993" customHeight="1" x14ac:dyDescent="0.2">
      <c r="B78" s="4" t="s">
        <v>118</v>
      </c>
      <c r="C78" s="4" t="s">
        <v>119</v>
      </c>
      <c r="D78" s="7">
        <v>49.35</v>
      </c>
    </row>
    <row r="79" spans="2:4" ht="9.9499999999999993" customHeight="1" x14ac:dyDescent="0.2">
      <c r="B79" s="4" t="s">
        <v>120</v>
      </c>
      <c r="C79" s="4" t="s">
        <v>121</v>
      </c>
      <c r="D79" s="7">
        <v>48.65</v>
      </c>
    </row>
    <row r="80" spans="2:4" ht="9.9499999999999993" customHeight="1" x14ac:dyDescent="0.2">
      <c r="B80" s="4" t="s">
        <v>122</v>
      </c>
      <c r="C80" s="4" t="s">
        <v>123</v>
      </c>
      <c r="D80" s="7">
        <v>49.7</v>
      </c>
    </row>
    <row r="81" spans="2:4" ht="9.9499999999999993" customHeight="1" x14ac:dyDescent="0.2">
      <c r="B81" s="4" t="s">
        <v>329</v>
      </c>
      <c r="C81" s="4" t="s">
        <v>328</v>
      </c>
      <c r="D81" s="7">
        <v>14.64</v>
      </c>
    </row>
    <row r="82" spans="2:4" ht="9.9499999999999993" customHeight="1" x14ac:dyDescent="0.2">
      <c r="B82" s="4" t="s">
        <v>330</v>
      </c>
      <c r="C82" s="4" t="s">
        <v>331</v>
      </c>
      <c r="D82" s="7">
        <v>3.98</v>
      </c>
    </row>
    <row r="83" spans="2:4" ht="9.9499999999999993" customHeight="1" x14ac:dyDescent="0.2">
      <c r="B83" s="4" t="s">
        <v>332</v>
      </c>
      <c r="C83" s="4" t="s">
        <v>333</v>
      </c>
      <c r="D83" s="7">
        <v>14.68</v>
      </c>
    </row>
    <row r="84" spans="2:4" ht="9.9499999999999993" customHeight="1" x14ac:dyDescent="0.2">
      <c r="B84" s="19" t="s">
        <v>334</v>
      </c>
      <c r="C84" s="19" t="s">
        <v>335</v>
      </c>
      <c r="D84" s="48">
        <v>4.24</v>
      </c>
    </row>
    <row r="85" spans="2:4" ht="9.9499999999999993" customHeight="1" x14ac:dyDescent="0.2">
      <c r="B85" s="19" t="s">
        <v>336</v>
      </c>
      <c r="C85" s="19" t="s">
        <v>338</v>
      </c>
      <c r="D85" s="48">
        <v>7.61</v>
      </c>
    </row>
    <row r="86" spans="2:4" ht="9.9499999999999993" customHeight="1" x14ac:dyDescent="0.2">
      <c r="B86" s="19" t="s">
        <v>337</v>
      </c>
      <c r="C86" s="19" t="s">
        <v>339</v>
      </c>
      <c r="D86" s="48">
        <v>6.86</v>
      </c>
    </row>
    <row r="87" spans="2:4" ht="9.9499999999999993" customHeight="1" x14ac:dyDescent="0.2">
      <c r="B87" s="19" t="s">
        <v>340</v>
      </c>
      <c r="C87" s="19" t="s">
        <v>342</v>
      </c>
      <c r="D87" s="48">
        <v>16.09</v>
      </c>
    </row>
    <row r="88" spans="2:4" ht="9.9499999999999993" customHeight="1" x14ac:dyDescent="0.2">
      <c r="B88" s="19" t="s">
        <v>341</v>
      </c>
      <c r="C88" s="19" t="s">
        <v>343</v>
      </c>
      <c r="D88" s="48">
        <v>6.33</v>
      </c>
    </row>
    <row r="89" spans="2:4" ht="9.9499999999999993" customHeight="1" x14ac:dyDescent="0.2">
      <c r="B89" s="19" t="s">
        <v>344</v>
      </c>
      <c r="C89" s="19" t="s">
        <v>345</v>
      </c>
      <c r="D89" s="48">
        <v>15.84</v>
      </c>
    </row>
    <row r="90" spans="2:4" ht="9.9499999999999993" customHeight="1" x14ac:dyDescent="0.2">
      <c r="B90" s="19" t="s">
        <v>346</v>
      </c>
      <c r="C90" s="19" t="s">
        <v>347</v>
      </c>
      <c r="D90" s="48">
        <v>6.24</v>
      </c>
    </row>
    <row r="91" spans="2:4" ht="9.9499999999999993" customHeight="1" x14ac:dyDescent="0.2">
      <c r="B91" s="4" t="s">
        <v>124</v>
      </c>
      <c r="C91" s="4" t="s">
        <v>125</v>
      </c>
      <c r="D91" s="7">
        <v>30.55</v>
      </c>
    </row>
    <row r="92" spans="2:4" ht="9.9499999999999993" customHeight="1" x14ac:dyDescent="0.2">
      <c r="B92" s="4" t="s">
        <v>126</v>
      </c>
      <c r="C92" s="4" t="s">
        <v>127</v>
      </c>
      <c r="D92" s="7">
        <v>40.159999999999997</v>
      </c>
    </row>
    <row r="93" spans="2:4" ht="9.9499999999999993" customHeight="1" x14ac:dyDescent="0.2">
      <c r="B93" s="4" t="s">
        <v>128</v>
      </c>
      <c r="C93" s="4" t="s">
        <v>129</v>
      </c>
      <c r="D93" s="7">
        <v>56.78</v>
      </c>
    </row>
    <row r="94" spans="2:4" ht="9.9499999999999993" customHeight="1" x14ac:dyDescent="0.2">
      <c r="B94" s="4" t="s">
        <v>130</v>
      </c>
      <c r="C94" s="4" t="s">
        <v>131</v>
      </c>
      <c r="D94" s="57">
        <v>47.35</v>
      </c>
    </row>
    <row r="95" spans="2:4" ht="9.9499999999999993" customHeight="1" x14ac:dyDescent="0.2">
      <c r="B95" s="4" t="s">
        <v>132</v>
      </c>
      <c r="C95" s="4" t="s">
        <v>133</v>
      </c>
      <c r="D95" s="7">
        <v>37.11</v>
      </c>
    </row>
    <row r="96" spans="2:4" ht="9.9499999999999993" customHeight="1" x14ac:dyDescent="0.2">
      <c r="B96" s="4" t="s">
        <v>134</v>
      </c>
      <c r="C96" s="4" t="s">
        <v>135</v>
      </c>
      <c r="D96" s="7">
        <v>13.96</v>
      </c>
    </row>
    <row r="97" spans="2:4" ht="9.9499999999999993" customHeight="1" x14ac:dyDescent="0.2">
      <c r="B97" s="4" t="s">
        <v>136</v>
      </c>
      <c r="C97" s="4" t="s">
        <v>137</v>
      </c>
      <c r="D97" s="7">
        <v>13.9</v>
      </c>
    </row>
    <row r="98" spans="2:4" ht="9.9499999999999993" customHeight="1" x14ac:dyDescent="0.2">
      <c r="B98" s="4" t="s">
        <v>138</v>
      </c>
      <c r="C98" s="4" t="s">
        <v>139</v>
      </c>
      <c r="D98" s="7">
        <v>10.76</v>
      </c>
    </row>
    <row r="99" spans="2:4" ht="9.9499999999999993" customHeight="1" x14ac:dyDescent="0.2">
      <c r="B99" s="4" t="s">
        <v>140</v>
      </c>
      <c r="C99" s="4" t="s">
        <v>141</v>
      </c>
      <c r="D99" s="7">
        <v>14.31</v>
      </c>
    </row>
    <row r="100" spans="2:4" ht="9.9499999999999993" customHeight="1" x14ac:dyDescent="0.2">
      <c r="B100" s="4" t="s">
        <v>142</v>
      </c>
      <c r="C100" s="4" t="s">
        <v>143</v>
      </c>
      <c r="D100" s="7">
        <v>14.21</v>
      </c>
    </row>
    <row r="101" spans="2:4" ht="9.9499999999999993" customHeight="1" x14ac:dyDescent="0.2">
      <c r="B101" s="4"/>
      <c r="C101" s="4"/>
      <c r="D101" s="7"/>
    </row>
    <row r="102" spans="2:4" ht="9.9499999999999993" customHeight="1" x14ac:dyDescent="0.2">
      <c r="B102" s="55"/>
      <c r="C102" s="53" t="s">
        <v>5</v>
      </c>
      <c r="D102" s="58"/>
    </row>
    <row r="103" spans="2:4" ht="9.9499999999999993" customHeight="1" x14ac:dyDescent="0.2">
      <c r="B103" s="4"/>
      <c r="C103" s="4"/>
      <c r="D103" s="7"/>
    </row>
    <row r="104" spans="2:4" ht="9.9499999999999993" customHeight="1" x14ac:dyDescent="0.2">
      <c r="B104" s="4" t="s">
        <v>144</v>
      </c>
      <c r="C104" s="4" t="s">
        <v>145</v>
      </c>
      <c r="D104" s="7">
        <v>15</v>
      </c>
    </row>
    <row r="105" spans="2:4" ht="9.9499999999999993" customHeight="1" x14ac:dyDescent="0.2">
      <c r="B105" s="4" t="s">
        <v>146</v>
      </c>
      <c r="C105" s="4" t="s">
        <v>147</v>
      </c>
      <c r="D105" s="7">
        <v>15</v>
      </c>
    </row>
    <row r="106" spans="2:4" ht="9.9499999999999993" customHeight="1" x14ac:dyDescent="0.2">
      <c r="B106" s="4" t="s">
        <v>148</v>
      </c>
      <c r="C106" s="4" t="s">
        <v>149</v>
      </c>
      <c r="D106" s="7">
        <v>292.42</v>
      </c>
    </row>
    <row r="107" spans="2:4" ht="9.9499999999999993" customHeight="1" x14ac:dyDescent="0.2">
      <c r="B107" s="4" t="s">
        <v>150</v>
      </c>
      <c r="C107" s="4" t="s">
        <v>151</v>
      </c>
      <c r="D107" s="7">
        <v>27.01</v>
      </c>
    </row>
    <row r="108" spans="2:4" ht="9.9499999999999993" customHeight="1" x14ac:dyDescent="0.2">
      <c r="B108" s="4" t="s">
        <v>152</v>
      </c>
      <c r="C108" s="4" t="s">
        <v>153</v>
      </c>
      <c r="D108" s="7">
        <v>27.01</v>
      </c>
    </row>
    <row r="109" spans="2:4" ht="9.9499999999999993" customHeight="1" x14ac:dyDescent="0.2">
      <c r="B109" s="4" t="s">
        <v>154</v>
      </c>
      <c r="C109" s="4" t="s">
        <v>155</v>
      </c>
      <c r="D109" s="7">
        <v>9.94</v>
      </c>
    </row>
    <row r="110" spans="2:4" ht="9.9499999999999993" customHeight="1" x14ac:dyDescent="0.2">
      <c r="B110" s="4" t="s">
        <v>156</v>
      </c>
      <c r="C110" s="4" t="s">
        <v>157</v>
      </c>
      <c r="D110" s="7">
        <v>10.77</v>
      </c>
    </row>
    <row r="111" spans="2:4" ht="9.9499999999999993" customHeight="1" x14ac:dyDescent="0.2">
      <c r="B111" s="4" t="s">
        <v>158</v>
      </c>
      <c r="C111" s="4" t="s">
        <v>159</v>
      </c>
      <c r="D111" s="7">
        <v>29.82</v>
      </c>
    </row>
    <row r="112" spans="2:4" ht="9.9499999999999993" customHeight="1" x14ac:dyDescent="0.2">
      <c r="B112" s="9"/>
      <c r="C112" s="9"/>
      <c r="D112" s="10"/>
    </row>
    <row r="113" spans="2:7" ht="9.9499999999999993" customHeight="1" x14ac:dyDescent="0.2">
      <c r="B113" s="9"/>
      <c r="C113" s="55" t="s">
        <v>370</v>
      </c>
      <c r="D113" s="59">
        <f>SUM(D7:D56)</f>
        <v>2082.0299999999988</v>
      </c>
      <c r="F113" s="9" t="s">
        <v>366</v>
      </c>
      <c r="G113" s="38">
        <f>D113-D55-D10</f>
        <v>2061.2199999999989</v>
      </c>
    </row>
    <row r="114" spans="2:7" ht="9.9499999999999993" customHeight="1" x14ac:dyDescent="0.2">
      <c r="B114" s="9"/>
      <c r="C114" s="55" t="s">
        <v>371</v>
      </c>
      <c r="D114" s="59">
        <f>SUM(D60:D100)</f>
        <v>1339.1799999999996</v>
      </c>
      <c r="E114" s="9"/>
      <c r="F114" s="9" t="s">
        <v>366</v>
      </c>
      <c r="G114" s="38">
        <f>D114-D98-D85-D86-D93-D72-D71-D70-D69</f>
        <v>1048.6199999999999</v>
      </c>
    </row>
    <row r="115" spans="2:7" ht="9.9499999999999993" customHeight="1" x14ac:dyDescent="0.2">
      <c r="B115" s="9"/>
      <c r="C115" s="42"/>
      <c r="D115" s="49"/>
      <c r="E115" s="9"/>
      <c r="F115" s="9"/>
    </row>
    <row r="116" spans="2:7" ht="9.9499999999999993" customHeight="1" x14ac:dyDescent="0.2">
      <c r="B116" s="9"/>
      <c r="C116" s="55" t="s">
        <v>164</v>
      </c>
      <c r="D116" s="59">
        <f>SUM(D113:D114)</f>
        <v>3421.2099999999982</v>
      </c>
      <c r="E116" s="9"/>
      <c r="F116" s="9" t="s">
        <v>366</v>
      </c>
      <c r="G116" s="68">
        <f>G113+G114</f>
        <v>3109.8399999999988</v>
      </c>
    </row>
    <row r="117" spans="2:7" ht="9.9499999999999993" customHeight="1" x14ac:dyDescent="0.2">
      <c r="B117" s="9"/>
      <c r="E117" s="9"/>
    </row>
    <row r="118" spans="2:7" ht="9.9499999999999993" customHeight="1" x14ac:dyDescent="0.2">
      <c r="B118" s="9"/>
      <c r="C118" s="50" t="s">
        <v>348</v>
      </c>
      <c r="D118" s="60">
        <f>SUM(D104:D111)</f>
        <v>426.96999999999997</v>
      </c>
      <c r="E118" s="10"/>
    </row>
    <row r="119" spans="2:7" x14ac:dyDescent="0.2">
      <c r="B119" s="9"/>
      <c r="C119" s="11"/>
      <c r="D119" s="10"/>
    </row>
    <row r="120" spans="2:7" x14ac:dyDescent="0.2">
      <c r="B120" s="9"/>
      <c r="C120" s="12"/>
      <c r="D120" s="10"/>
    </row>
    <row r="121" spans="2:7" x14ac:dyDescent="0.2">
      <c r="B121" s="9"/>
      <c r="C121" s="11"/>
      <c r="D121" s="10"/>
    </row>
    <row r="122" spans="2:7" x14ac:dyDescent="0.2">
      <c r="B122" s="9"/>
      <c r="C122" s="11"/>
      <c r="D122" s="10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5"/>
  <sheetViews>
    <sheetView workbookViewId="0">
      <selection activeCell="J37" sqref="J37"/>
    </sheetView>
  </sheetViews>
  <sheetFormatPr baseColWidth="10" defaultRowHeight="15" x14ac:dyDescent="0.25"/>
  <cols>
    <col min="2" max="2" width="5.7109375" style="1" customWidth="1"/>
    <col min="3" max="3" width="28.5703125" style="1" customWidth="1"/>
    <col min="4" max="4" width="7.7109375" style="1" customWidth="1"/>
    <col min="5" max="5" width="16.42578125" style="1" customWidth="1"/>
    <col min="6" max="6" width="9" style="1" customWidth="1"/>
    <col min="7" max="7" width="11.140625" style="30" customWidth="1"/>
  </cols>
  <sheetData>
    <row r="2" spans="2:8" x14ac:dyDescent="0.25">
      <c r="C2" s="23" t="s">
        <v>265</v>
      </c>
      <c r="D2" s="23"/>
    </row>
    <row r="3" spans="2:8" x14ac:dyDescent="0.25">
      <c r="B3" s="2" t="s">
        <v>0</v>
      </c>
      <c r="C3" s="2" t="s">
        <v>1</v>
      </c>
      <c r="D3" s="2"/>
      <c r="E3" s="2" t="s">
        <v>273</v>
      </c>
      <c r="F3" s="2"/>
      <c r="G3" s="31" t="s">
        <v>274</v>
      </c>
      <c r="H3" s="26" t="s">
        <v>270</v>
      </c>
    </row>
    <row r="5" spans="2:8" x14ac:dyDescent="0.25">
      <c r="B5" s="3"/>
      <c r="C5" s="14" t="s">
        <v>3</v>
      </c>
      <c r="D5" s="14"/>
      <c r="E5" s="4"/>
      <c r="F5" s="4"/>
      <c r="G5" s="32"/>
      <c r="H5" s="28"/>
    </row>
    <row r="7" spans="2:8" x14ac:dyDescent="0.25">
      <c r="B7" s="4" t="str">
        <f>'Superficies Planta'!B7</f>
        <v>CV1</v>
      </c>
      <c r="C7" s="4" t="str">
        <f>'Superficies Planta'!C7</f>
        <v>CORTAVIENTOS 1</v>
      </c>
      <c r="D7" s="4">
        <v>1</v>
      </c>
      <c r="E7" s="7"/>
      <c r="F7" s="7"/>
      <c r="G7" s="32"/>
      <c r="H7" s="18"/>
    </row>
    <row r="8" spans="2:8" x14ac:dyDescent="0.25">
      <c r="B8" s="4" t="str">
        <f>'Superficies Planta'!B8</f>
        <v>CV2</v>
      </c>
      <c r="C8" s="4" t="str">
        <f>'Superficies Planta'!C8</f>
        <v>CORTAVIENTOS 2</v>
      </c>
      <c r="D8" s="4">
        <v>1</v>
      </c>
      <c r="E8" s="7"/>
      <c r="F8" s="7"/>
      <c r="G8" s="32"/>
      <c r="H8" s="18"/>
    </row>
    <row r="9" spans="2:8" x14ac:dyDescent="0.25">
      <c r="B9" s="4" t="str">
        <f>'Superficies Planta'!B9</f>
        <v>V1</v>
      </c>
      <c r="C9" s="4" t="str">
        <f>'Superficies Planta'!C9</f>
        <v>VESTIBULO 1</v>
      </c>
      <c r="D9" s="4">
        <v>1</v>
      </c>
      <c r="E9" s="7"/>
      <c r="F9" s="7"/>
      <c r="G9" s="32"/>
      <c r="H9" s="18"/>
    </row>
    <row r="10" spans="2:8" x14ac:dyDescent="0.25">
      <c r="B10" s="4" t="str">
        <f>'Superficies Planta'!B10</f>
        <v>V2</v>
      </c>
      <c r="C10" s="4" t="str">
        <f>'Superficies Planta'!C10</f>
        <v>VESTIBULO 2</v>
      </c>
      <c r="D10" s="4"/>
      <c r="E10" s="7"/>
      <c r="F10" s="7"/>
      <c r="G10" s="32"/>
      <c r="H10" s="18"/>
    </row>
    <row r="11" spans="2:8" x14ac:dyDescent="0.25">
      <c r="B11" s="4" t="str">
        <f>'Superficies Planta'!B11</f>
        <v>S</v>
      </c>
      <c r="C11" s="4" t="str">
        <f>'Superficies Planta'!C11</f>
        <v>SECRETARIA</v>
      </c>
      <c r="D11" s="4">
        <v>1</v>
      </c>
      <c r="E11" s="7"/>
      <c r="F11" s="7"/>
      <c r="G11" s="32"/>
      <c r="H11" s="18"/>
    </row>
    <row r="12" spans="2:8" x14ac:dyDescent="0.25">
      <c r="B12" s="4" t="str">
        <f>'Superficies Planta'!B12</f>
        <v>AR</v>
      </c>
      <c r="C12" s="4" t="str">
        <f>'Superficies Planta'!C12</f>
        <v>ARCHIVO</v>
      </c>
      <c r="D12" s="4">
        <v>1</v>
      </c>
      <c r="E12" s="7"/>
      <c r="F12" s="7"/>
      <c r="G12" s="32"/>
      <c r="H12" s="18"/>
    </row>
    <row r="13" spans="2:8" x14ac:dyDescent="0.25">
      <c r="B13" s="4" t="str">
        <f>'Superficies Planta'!B13</f>
        <v>SP1</v>
      </c>
      <c r="C13" s="4" t="str">
        <f>'Superficies Planta'!C13</f>
        <v>SALA PROFESORES 1</v>
      </c>
      <c r="D13" s="4">
        <v>1</v>
      </c>
      <c r="E13" s="7"/>
      <c r="F13" s="7"/>
      <c r="G13" s="32"/>
      <c r="H13" s="18"/>
    </row>
    <row r="14" spans="2:8" x14ac:dyDescent="0.25">
      <c r="B14" s="4" t="str">
        <f>'Superficies Planta'!B14</f>
        <v>SP2</v>
      </c>
      <c r="C14" s="4" t="str">
        <f>'Superficies Planta'!C14</f>
        <v>SALA PROFESORES 2</v>
      </c>
      <c r="D14" s="4">
        <v>3</v>
      </c>
      <c r="E14" s="7"/>
      <c r="F14" s="7"/>
      <c r="G14" s="33"/>
      <c r="H14" s="18"/>
    </row>
    <row r="15" spans="2:8" x14ac:dyDescent="0.25">
      <c r="B15" s="4" t="str">
        <f>'Superficies Planta'!B15</f>
        <v>D</v>
      </c>
      <c r="C15" s="4" t="str">
        <f>'Superficies Planta'!C15</f>
        <v>DIRECCION</v>
      </c>
      <c r="D15" s="4">
        <v>1</v>
      </c>
      <c r="E15" s="7"/>
      <c r="F15" s="7"/>
      <c r="G15" s="32">
        <v>21</v>
      </c>
      <c r="H15" s="18"/>
    </row>
    <row r="16" spans="2:8" x14ac:dyDescent="0.25">
      <c r="B16" s="4" t="str">
        <f>'Superficies Planta'!B16</f>
        <v>A</v>
      </c>
      <c r="C16" s="4" t="str">
        <f>'Superficies Planta'!C16</f>
        <v>ADMINISTRACIÓN</v>
      </c>
      <c r="D16" s="4">
        <v>1</v>
      </c>
      <c r="E16" s="7"/>
      <c r="F16" s="7"/>
      <c r="G16" s="32"/>
      <c r="H16" s="18"/>
    </row>
    <row r="17" spans="2:8" x14ac:dyDescent="0.25">
      <c r="B17" s="4" t="str">
        <f>'Superficies Planta'!B17</f>
        <v>SA</v>
      </c>
      <c r="C17" s="4" t="str">
        <f>'Superficies Planta'!C17</f>
        <v>SALON DE ACTOS</v>
      </c>
      <c r="D17" s="4">
        <v>1</v>
      </c>
      <c r="E17" s="7"/>
      <c r="F17" s="7"/>
      <c r="G17" s="32"/>
      <c r="H17" s="18"/>
    </row>
    <row r="18" spans="2:8" x14ac:dyDescent="0.25">
      <c r="B18" s="4" t="str">
        <f>'Superficies Planta'!B18</f>
        <v>G</v>
      </c>
      <c r="C18" s="4" t="str">
        <f>'Superficies Planta'!C18</f>
        <v>GIMNASIO</v>
      </c>
      <c r="D18" s="4">
        <v>1</v>
      </c>
      <c r="E18" s="7"/>
      <c r="F18" s="7"/>
      <c r="G18" s="33"/>
      <c r="H18" s="18"/>
    </row>
    <row r="19" spans="2:8" x14ac:dyDescent="0.25">
      <c r="B19" s="4" t="str">
        <f>'Superficies Planta'!B19</f>
        <v>VG</v>
      </c>
      <c r="C19" s="4" t="str">
        <f>'Superficies Planta'!C19</f>
        <v>VESTUARIOS GIMNASIO</v>
      </c>
      <c r="D19" s="4">
        <v>1</v>
      </c>
      <c r="E19" s="7"/>
      <c r="F19" s="7"/>
      <c r="G19" s="32"/>
      <c r="H19" s="18"/>
    </row>
    <row r="20" spans="2:8" x14ac:dyDescent="0.25">
      <c r="B20" s="4" t="str">
        <f>'Superficies Planta'!B20</f>
        <v>AG1</v>
      </c>
      <c r="C20" s="4" t="str">
        <f>'Superficies Planta'!C20</f>
        <v>ALMACEN GIMNASIO 1</v>
      </c>
      <c r="D20" s="4">
        <v>1</v>
      </c>
      <c r="E20" s="7"/>
      <c r="F20" s="7"/>
      <c r="G20" s="32"/>
      <c r="H20" s="18"/>
    </row>
    <row r="21" spans="2:8" x14ac:dyDescent="0.25">
      <c r="B21" s="4" t="str">
        <f>'Superficies Planta'!B21</f>
        <v>AG2</v>
      </c>
      <c r="C21" s="4" t="str">
        <f>'Superficies Planta'!C21</f>
        <v>ALMACEN GIMNASIO 2</v>
      </c>
      <c r="D21" s="4">
        <v>1</v>
      </c>
      <c r="E21" s="7"/>
      <c r="F21" s="7"/>
      <c r="G21" s="32"/>
      <c r="H21" s="18"/>
    </row>
    <row r="22" spans="2:8" x14ac:dyDescent="0.25">
      <c r="B22" s="4" t="str">
        <f>'Superficies Planta'!B22</f>
        <v>AMT</v>
      </c>
      <c r="C22" s="4" t="str">
        <f>'Superficies Planta'!C22</f>
        <v>AULA MULTIUSOS</v>
      </c>
      <c r="D22" s="4">
        <v>2</v>
      </c>
      <c r="E22" s="7"/>
      <c r="F22" s="7"/>
      <c r="G22" s="32">
        <v>20</v>
      </c>
      <c r="H22" s="18"/>
    </row>
    <row r="23" spans="2:8" x14ac:dyDescent="0.25">
      <c r="B23" s="4" t="str">
        <f>'Superficies Planta'!B23</f>
        <v>C</v>
      </c>
      <c r="C23" s="4" t="str">
        <f>'Superficies Planta'!C23</f>
        <v>COCINA</v>
      </c>
      <c r="D23" s="4">
        <v>1</v>
      </c>
      <c r="E23" s="7"/>
      <c r="F23" s="7"/>
      <c r="G23" s="32"/>
      <c r="H23" s="18"/>
    </row>
    <row r="24" spans="2:8" x14ac:dyDescent="0.25">
      <c r="B24" s="4" t="str">
        <f>'Superficies Planta'!B24</f>
        <v>DC</v>
      </c>
      <c r="C24" s="4" t="str">
        <f>'Superficies Planta'!C24</f>
        <v>DESPENSA COCINA</v>
      </c>
      <c r="D24" s="4">
        <v>1</v>
      </c>
      <c r="E24" s="7"/>
      <c r="F24" s="7"/>
      <c r="G24" s="32"/>
      <c r="H24" s="18"/>
    </row>
    <row r="25" spans="2:8" x14ac:dyDescent="0.25">
      <c r="B25" s="4" t="str">
        <f>'Superficies Planta'!B25</f>
        <v>VC</v>
      </c>
      <c r="C25" s="4" t="str">
        <f>'Superficies Planta'!C25</f>
        <v>VESTUARIOS COCINA</v>
      </c>
      <c r="D25" s="4">
        <v>1</v>
      </c>
      <c r="E25" s="7"/>
      <c r="F25" s="7"/>
      <c r="G25" s="32"/>
      <c r="H25" s="18"/>
    </row>
    <row r="26" spans="2:8" x14ac:dyDescent="0.25">
      <c r="B26" s="4" t="str">
        <f>'Superficies Planta'!B26</f>
        <v>OC</v>
      </c>
      <c r="C26" s="4" t="str">
        <f>'Superficies Planta'!C26</f>
        <v>OFFICE COCINA</v>
      </c>
      <c r="D26" s="4">
        <v>1</v>
      </c>
      <c r="E26" s="7"/>
      <c r="F26" s="7"/>
      <c r="G26" s="33"/>
      <c r="H26" s="18"/>
    </row>
    <row r="27" spans="2:8" x14ac:dyDescent="0.25">
      <c r="B27" s="4" t="str">
        <f>'Superficies Planta'!B27</f>
        <v>CC</v>
      </c>
      <c r="C27" s="4" t="str">
        <f>'Superficies Planta'!C27</f>
        <v>COMEDOR COCINA</v>
      </c>
      <c r="D27" s="4">
        <v>1</v>
      </c>
      <c r="E27" s="7"/>
      <c r="F27" s="7"/>
      <c r="G27" s="32"/>
      <c r="H27" s="18"/>
    </row>
    <row r="28" spans="2:8" x14ac:dyDescent="0.25">
      <c r="B28" s="4" t="str">
        <f>'Superficies Planta'!B28</f>
        <v>SV</v>
      </c>
      <c r="C28" s="4" t="str">
        <f>'Superficies Planta'!C28</f>
        <v>SALA VAJILLA</v>
      </c>
      <c r="D28" s="4">
        <v>1</v>
      </c>
      <c r="E28" s="7"/>
      <c r="F28" s="7"/>
      <c r="G28" s="32"/>
      <c r="H28" s="18"/>
    </row>
    <row r="29" spans="2:8" x14ac:dyDescent="0.25">
      <c r="B29" s="4" t="str">
        <f>'Superficies Planta'!B29</f>
        <v>AI1</v>
      </c>
      <c r="C29" s="4" t="str">
        <f>'Superficies Planta'!C29</f>
        <v>AULA INFANTIL 1</v>
      </c>
      <c r="D29" s="4">
        <v>1</v>
      </c>
      <c r="E29" s="7"/>
      <c r="F29" s="7"/>
      <c r="G29" s="32"/>
      <c r="H29" s="18"/>
    </row>
    <row r="30" spans="2:8" x14ac:dyDescent="0.25">
      <c r="B30" s="4" t="str">
        <f>'Superficies Planta'!B30</f>
        <v>AI2</v>
      </c>
      <c r="C30" s="4" t="str">
        <f>'Superficies Planta'!C30</f>
        <v>AULA INFANTIL 2</v>
      </c>
      <c r="D30" s="4">
        <v>1</v>
      </c>
      <c r="E30" s="7"/>
      <c r="F30" s="7"/>
      <c r="G30" s="32"/>
      <c r="H30" s="18"/>
    </row>
    <row r="31" spans="2:8" x14ac:dyDescent="0.25">
      <c r="B31" s="4" t="str">
        <f>'Superficies Planta'!B31</f>
        <v>AI3</v>
      </c>
      <c r="C31" s="4" t="str">
        <f>'Superficies Planta'!C31</f>
        <v>AULA INFANTIL 3</v>
      </c>
      <c r="D31" s="4">
        <v>1</v>
      </c>
      <c r="E31" s="7"/>
      <c r="F31" s="7"/>
      <c r="G31" s="32"/>
      <c r="H31" s="18"/>
    </row>
    <row r="32" spans="2:8" x14ac:dyDescent="0.25">
      <c r="B32" s="4" t="str">
        <f>'Superficies Planta'!B32</f>
        <v>AI4</v>
      </c>
      <c r="C32" s="4" t="str">
        <f>'Superficies Planta'!C32</f>
        <v>AULA INFANTIL 4</v>
      </c>
      <c r="D32" s="4">
        <v>1</v>
      </c>
      <c r="E32" s="7"/>
      <c r="F32" s="7"/>
      <c r="G32" s="32"/>
      <c r="H32" s="18"/>
    </row>
    <row r="33" spans="2:8" x14ac:dyDescent="0.25">
      <c r="B33" s="4" t="str">
        <f>'Superficies Planta'!B33</f>
        <v>AI5</v>
      </c>
      <c r="C33" s="4" t="str">
        <f>'Superficies Planta'!C33</f>
        <v>AULA INFANTIL 5</v>
      </c>
      <c r="D33" s="4">
        <v>1</v>
      </c>
      <c r="E33" s="7"/>
      <c r="F33" s="7"/>
      <c r="G33" s="32"/>
      <c r="H33" s="18"/>
    </row>
    <row r="34" spans="2:8" x14ac:dyDescent="0.25">
      <c r="B34" s="4" t="str">
        <f>'Superficies Planta'!B34</f>
        <v>AGP1</v>
      </c>
      <c r="C34" s="4" t="str">
        <f>'Superficies Planta'!C34</f>
        <v>AULA GRUPO PEQUEÑO 1</v>
      </c>
      <c r="D34" s="4">
        <v>1</v>
      </c>
      <c r="E34" s="7"/>
      <c r="F34" s="7"/>
      <c r="G34" s="32"/>
      <c r="H34" s="18"/>
    </row>
    <row r="35" spans="2:8" x14ac:dyDescent="0.25">
      <c r="B35" s="4" t="str">
        <f>'Superficies Planta'!B35</f>
        <v>AGP2</v>
      </c>
      <c r="C35" s="4" t="str">
        <f>'Superficies Planta'!C35</f>
        <v>AULA GRUPO PEQUEÑO 2</v>
      </c>
      <c r="D35" s="4">
        <v>1</v>
      </c>
      <c r="E35" s="7"/>
      <c r="F35" s="7"/>
      <c r="G35" s="32"/>
      <c r="H35" s="18"/>
    </row>
    <row r="36" spans="2:8" x14ac:dyDescent="0.25">
      <c r="B36" s="4" t="str">
        <f>'Superficies Planta'!B36</f>
        <v>A1</v>
      </c>
      <c r="C36" s="4" t="str">
        <f>'Superficies Planta'!C36</f>
        <v>AULA 1</v>
      </c>
      <c r="D36" s="4">
        <v>1</v>
      </c>
      <c r="E36" s="7"/>
      <c r="F36" s="7"/>
      <c r="G36" s="32"/>
      <c r="H36" s="18"/>
    </row>
    <row r="37" spans="2:8" x14ac:dyDescent="0.25">
      <c r="B37" s="4" t="str">
        <f>'Superficies Planta'!B37</f>
        <v>A2</v>
      </c>
      <c r="C37" s="4" t="str">
        <f>'Superficies Planta'!C37</f>
        <v>AULA 2</v>
      </c>
      <c r="D37" s="4">
        <v>1</v>
      </c>
      <c r="E37" s="7"/>
      <c r="F37" s="7"/>
      <c r="G37" s="32"/>
      <c r="H37" s="18"/>
    </row>
    <row r="38" spans="2:8" x14ac:dyDescent="0.25">
      <c r="B38" s="4" t="str">
        <f>'Superficies Planta'!B38</f>
        <v>A3</v>
      </c>
      <c r="C38" s="4" t="str">
        <f>'Superficies Planta'!C38</f>
        <v>AULA 3</v>
      </c>
      <c r="D38" s="4">
        <v>1</v>
      </c>
      <c r="E38" s="7"/>
      <c r="F38" s="7"/>
      <c r="G38" s="32"/>
      <c r="H38" s="18"/>
    </row>
    <row r="39" spans="2:8" x14ac:dyDescent="0.25">
      <c r="B39" s="4" t="str">
        <f>'Superficies Planta'!B39</f>
        <v>A4</v>
      </c>
      <c r="C39" s="4" t="str">
        <f>'Superficies Planta'!C39</f>
        <v>AULA 4</v>
      </c>
      <c r="D39" s="4">
        <v>1</v>
      </c>
      <c r="E39" s="7"/>
      <c r="F39" s="7"/>
      <c r="G39" s="32"/>
      <c r="H39" s="18"/>
    </row>
    <row r="40" spans="2:8" x14ac:dyDescent="0.25">
      <c r="B40" s="4" t="str">
        <f>'Superficies Planta'!B40</f>
        <v>A5</v>
      </c>
      <c r="C40" s="4" t="str">
        <f>'Superficies Planta'!C40</f>
        <v>AULA 5</v>
      </c>
      <c r="D40" s="4">
        <v>1</v>
      </c>
      <c r="E40" s="7"/>
      <c r="F40" s="7"/>
      <c r="G40" s="32"/>
      <c r="H40" s="18"/>
    </row>
    <row r="41" spans="2:8" x14ac:dyDescent="0.25">
      <c r="B41" s="4" t="str">
        <f>'Superficies Planta'!B41</f>
        <v>P1</v>
      </c>
      <c r="C41" s="4" t="str">
        <f>'Superficies Planta'!C41</f>
        <v>PASILLO 1</v>
      </c>
      <c r="D41" s="4">
        <v>1</v>
      </c>
      <c r="E41" s="7"/>
      <c r="F41" s="7"/>
      <c r="G41" s="32"/>
      <c r="H41" s="18"/>
    </row>
    <row r="42" spans="2:8" x14ac:dyDescent="0.25">
      <c r="B42" s="4" t="str">
        <f>'Superficies Planta'!B42</f>
        <v>P2</v>
      </c>
      <c r="C42" s="4" t="str">
        <f>'Superficies Planta'!C42</f>
        <v>PASILLO 2</v>
      </c>
      <c r="D42" s="4">
        <v>1</v>
      </c>
      <c r="E42" s="7"/>
      <c r="F42" s="7"/>
      <c r="G42" s="32"/>
      <c r="H42" s="18"/>
    </row>
    <row r="43" spans="2:8" x14ac:dyDescent="0.25">
      <c r="B43" s="4" t="str">
        <f>'Superficies Planta'!B43</f>
        <v>A1a</v>
      </c>
      <c r="C43" s="4" t="str">
        <f>'Superficies Planta'!C43</f>
        <v>ASEO GENERAL 1a</v>
      </c>
      <c r="D43" s="4">
        <v>1</v>
      </c>
      <c r="E43" s="7"/>
      <c r="F43" s="7"/>
      <c r="G43" s="32"/>
      <c r="H43" s="18"/>
    </row>
    <row r="44" spans="2:8" x14ac:dyDescent="0.25">
      <c r="B44" s="4" t="str">
        <f>'Superficies Planta'!B44</f>
        <v>A1b</v>
      </c>
      <c r="C44" s="4" t="str">
        <f>'Superficies Planta'!C44</f>
        <v>ASEO GENERAL 1b</v>
      </c>
      <c r="D44" s="4">
        <v>1</v>
      </c>
      <c r="E44" s="7"/>
      <c r="F44" s="7"/>
      <c r="G44" s="32"/>
      <c r="H44" s="18"/>
    </row>
    <row r="45" spans="2:8" x14ac:dyDescent="0.25">
      <c r="B45" s="4" t="str">
        <f>'Superficies Planta'!B45</f>
        <v>VA1</v>
      </c>
      <c r="C45" s="4" t="str">
        <f>'Superficies Planta'!C45</f>
        <v>VESTUARIO ASEO 1</v>
      </c>
      <c r="D45" s="4">
        <v>1</v>
      </c>
      <c r="E45" s="7"/>
      <c r="F45" s="7"/>
      <c r="G45" s="32"/>
      <c r="H45" s="18"/>
    </row>
    <row r="46" spans="2:8" x14ac:dyDescent="0.25">
      <c r="B46" s="4" t="str">
        <f>'Superficies Planta'!B46</f>
        <v>A2b</v>
      </c>
      <c r="C46" s="4" t="str">
        <f>'Superficies Planta'!C46</f>
        <v>ASEO GENERAL 2b</v>
      </c>
      <c r="D46" s="4">
        <v>1</v>
      </c>
      <c r="E46" s="7"/>
      <c r="F46" s="7"/>
      <c r="G46" s="32"/>
      <c r="H46" s="18"/>
    </row>
    <row r="47" spans="2:8" x14ac:dyDescent="0.25">
      <c r="B47" s="4" t="str">
        <f>'Superficies Planta'!B47</f>
        <v>A2a</v>
      </c>
      <c r="C47" s="4" t="str">
        <f>'Superficies Planta'!C47</f>
        <v>ASEO GENERAL 1a</v>
      </c>
      <c r="D47" s="4">
        <v>1</v>
      </c>
      <c r="E47" s="7"/>
      <c r="F47" s="7"/>
      <c r="G47" s="32"/>
      <c r="H47" s="18"/>
    </row>
    <row r="48" spans="2:8" x14ac:dyDescent="0.25">
      <c r="B48" s="4" t="str">
        <f>'Superficies Planta'!B48</f>
        <v>A3a</v>
      </c>
      <c r="C48" s="4" t="str">
        <f>'Superficies Planta'!C48</f>
        <v>ASEO GENERAL 3a</v>
      </c>
      <c r="D48" s="4">
        <v>1</v>
      </c>
      <c r="E48" s="7"/>
      <c r="F48" s="7"/>
      <c r="G48" s="32"/>
      <c r="H48" s="18"/>
    </row>
    <row r="49" spans="2:8" x14ac:dyDescent="0.25">
      <c r="B49" s="4" t="str">
        <f>'Superficies Planta'!B49</f>
        <v>A3b</v>
      </c>
      <c r="C49" s="4" t="str">
        <f>'Superficies Planta'!C49</f>
        <v>ASEO GENERAL 3b</v>
      </c>
      <c r="D49" s="4">
        <v>1</v>
      </c>
      <c r="E49" s="7"/>
      <c r="F49" s="7"/>
      <c r="G49" s="32"/>
      <c r="H49" s="18"/>
    </row>
    <row r="50" spans="2:8" x14ac:dyDescent="0.25">
      <c r="B50" s="4" t="str">
        <f>'Superficies Planta'!B50</f>
        <v>A4a</v>
      </c>
      <c r="C50" s="4" t="str">
        <f>'Superficies Planta'!C50</f>
        <v>ASEO GENERAL 4a</v>
      </c>
      <c r="D50" s="4">
        <v>1</v>
      </c>
      <c r="E50" s="7"/>
      <c r="F50" s="7"/>
      <c r="G50" s="32"/>
      <c r="H50" s="18"/>
    </row>
    <row r="51" spans="2:8" x14ac:dyDescent="0.25">
      <c r="B51" s="4" t="str">
        <f>'Superficies Planta'!B51</f>
        <v>A4b</v>
      </c>
      <c r="C51" s="4" t="str">
        <f>'Superficies Planta'!C51</f>
        <v>ASEO GENERAL 4b</v>
      </c>
      <c r="D51" s="4">
        <v>1</v>
      </c>
      <c r="E51" s="7"/>
      <c r="F51" s="7"/>
      <c r="G51" s="32"/>
      <c r="H51" s="18"/>
    </row>
    <row r="52" spans="2:8" x14ac:dyDescent="0.25">
      <c r="B52" s="4" t="str">
        <f>'Superficies Planta'!B52</f>
        <v>AIS</v>
      </c>
      <c r="C52" s="4" t="str">
        <f>'Superficies Planta'!C52</f>
        <v>ASEO INFANTIL</v>
      </c>
      <c r="D52" s="4">
        <v>1</v>
      </c>
      <c r="E52" s="7"/>
      <c r="F52" s="7"/>
      <c r="G52" s="32"/>
      <c r="H52" s="18"/>
    </row>
    <row r="53" spans="2:8" x14ac:dyDescent="0.25">
      <c r="B53" s="4" t="str">
        <f>'Superficies Planta'!B53</f>
        <v>A5</v>
      </c>
      <c r="C53" s="4" t="str">
        <f>'Superficies Planta'!C53</f>
        <v>ASEO GENERAL 5</v>
      </c>
      <c r="D53" s="4">
        <v>1</v>
      </c>
      <c r="E53" s="7"/>
      <c r="F53" s="7"/>
      <c r="G53" s="32"/>
      <c r="H53" s="18"/>
    </row>
    <row r="54" spans="2:8" x14ac:dyDescent="0.25">
      <c r="B54" s="4" t="str">
        <f>'Superficies Planta'!B54</f>
        <v>SC</v>
      </c>
      <c r="C54" s="4" t="str">
        <f>'Superficies Planta'!C54</f>
        <v xml:space="preserve">SALA CALDERAS </v>
      </c>
      <c r="D54" s="4">
        <v>1</v>
      </c>
      <c r="E54" s="7"/>
      <c r="F54" s="7"/>
      <c r="G54" s="32"/>
      <c r="H54" s="18"/>
    </row>
    <row r="55" spans="2:8" x14ac:dyDescent="0.25">
      <c r="B55" s="4" t="str">
        <f>'Superficies Planta'!B55</f>
        <v>SI</v>
      </c>
      <c r="C55" s="4" t="str">
        <f>'Superficies Planta'!C55</f>
        <v>SALA INSTALACIONES</v>
      </c>
      <c r="D55" s="4"/>
      <c r="E55" s="7"/>
      <c r="F55" s="7"/>
      <c r="G55" s="32"/>
      <c r="H55" s="18"/>
    </row>
    <row r="56" spans="2:8" x14ac:dyDescent="0.25">
      <c r="B56" s="4" t="str">
        <f>'Superficies Planta'!B56</f>
        <v>PP</v>
      </c>
      <c r="C56" s="4" t="str">
        <f>'Superficies Planta'!C56</f>
        <v>PREVIO PATIO</v>
      </c>
      <c r="D56" s="4">
        <v>1</v>
      </c>
      <c r="E56" s="7"/>
      <c r="F56" s="7"/>
      <c r="G56" s="32"/>
      <c r="H56" s="18"/>
    </row>
    <row r="57" spans="2:8" x14ac:dyDescent="0.25">
      <c r="B57" s="4"/>
      <c r="C57" s="4"/>
      <c r="D57" s="4"/>
      <c r="E57" s="7"/>
      <c r="F57" s="7"/>
      <c r="G57" s="32"/>
      <c r="H57" s="18"/>
    </row>
    <row r="58" spans="2:8" x14ac:dyDescent="0.25">
      <c r="B58" s="4"/>
      <c r="C58" s="4" t="s">
        <v>271</v>
      </c>
      <c r="D58" s="4"/>
      <c r="E58" s="7"/>
      <c r="F58" s="7"/>
      <c r="G58" s="32"/>
      <c r="H58" s="18"/>
    </row>
    <row r="59" spans="2:8" x14ac:dyDescent="0.25">
      <c r="B59" s="4"/>
      <c r="C59" s="4" t="s">
        <v>135</v>
      </c>
      <c r="D59" s="4">
        <v>1</v>
      </c>
      <c r="E59" s="7"/>
      <c r="F59" s="7"/>
      <c r="G59" s="32"/>
      <c r="H59" s="18"/>
    </row>
    <row r="60" spans="2:8" x14ac:dyDescent="0.25">
      <c r="B60" s="4"/>
      <c r="C60" s="4" t="s">
        <v>137</v>
      </c>
      <c r="D60" s="4">
        <v>1</v>
      </c>
      <c r="E60" s="7"/>
      <c r="F60" s="7"/>
      <c r="G60" s="32"/>
      <c r="H60" s="18"/>
    </row>
    <row r="61" spans="2:8" x14ac:dyDescent="0.25">
      <c r="B61" s="9"/>
      <c r="C61" s="9"/>
      <c r="D61" s="9"/>
      <c r="E61" s="10"/>
      <c r="F61" s="10"/>
      <c r="G61" s="34"/>
    </row>
    <row r="62" spans="2:8" x14ac:dyDescent="0.25">
      <c r="B62" s="3"/>
      <c r="C62" s="14" t="str">
        <f>'Superficies Planta'!C58</f>
        <v>PLANTA ALTA</v>
      </c>
      <c r="D62" s="4"/>
      <c r="E62" s="7"/>
      <c r="F62" s="7"/>
      <c r="G62" s="32"/>
      <c r="H62" s="28"/>
    </row>
    <row r="63" spans="2:8" x14ac:dyDescent="0.25">
      <c r="B63" s="9"/>
      <c r="C63" s="9"/>
      <c r="D63" s="9"/>
      <c r="E63" s="10"/>
      <c r="F63" s="10"/>
      <c r="G63" s="35"/>
    </row>
    <row r="64" spans="2:8" x14ac:dyDescent="0.25">
      <c r="B64" s="4" t="str">
        <f>'Superficies Planta'!B60</f>
        <v>D1</v>
      </c>
      <c r="C64" s="4" t="str">
        <f>'Superficies Planta'!C60</f>
        <v>DESPACHO 1</v>
      </c>
      <c r="D64" s="4">
        <v>1</v>
      </c>
      <c r="E64" s="7"/>
      <c r="F64" s="7"/>
      <c r="G64" s="32"/>
      <c r="H64" s="18"/>
    </row>
    <row r="65" spans="2:8" x14ac:dyDescent="0.25">
      <c r="B65" s="4" t="str">
        <f>'Superficies Planta'!B61</f>
        <v>D2</v>
      </c>
      <c r="C65" s="4" t="str">
        <f>'Superficies Planta'!C61</f>
        <v>DESPACHO 2</v>
      </c>
      <c r="D65" s="4">
        <v>1</v>
      </c>
      <c r="E65" s="7"/>
      <c r="F65" s="7"/>
      <c r="G65" s="32"/>
      <c r="H65" s="18"/>
    </row>
    <row r="66" spans="2:8" x14ac:dyDescent="0.25">
      <c r="B66" s="4" t="str">
        <f>'Superficies Planta'!B62</f>
        <v>PD</v>
      </c>
      <c r="C66" s="4" t="str">
        <f>'Superficies Planta'!C62</f>
        <v>PREVIO DESPACHO</v>
      </c>
      <c r="D66" s="4">
        <v>1</v>
      </c>
      <c r="E66" s="7"/>
      <c r="F66" s="7"/>
      <c r="G66" s="32"/>
      <c r="H66" s="18"/>
    </row>
    <row r="67" spans="2:8" x14ac:dyDescent="0.25">
      <c r="B67" s="4" t="str">
        <f>'Superficies Planta'!B63</f>
        <v>AT</v>
      </c>
      <c r="C67" s="4" t="str">
        <f>'Superficies Planta'!C63</f>
        <v>AULA TECNOLOGIA</v>
      </c>
      <c r="D67" s="4">
        <v>1</v>
      </c>
      <c r="E67" s="7"/>
      <c r="F67" s="7"/>
      <c r="G67" s="32"/>
      <c r="H67" s="18"/>
    </row>
    <row r="68" spans="2:8" x14ac:dyDescent="0.25">
      <c r="B68" s="4" t="str">
        <f>'Superficies Planta'!B64</f>
        <v>A6</v>
      </c>
      <c r="C68" s="4" t="str">
        <f>'Superficies Planta'!C64</f>
        <v>AULA 6</v>
      </c>
      <c r="D68" s="4">
        <v>1</v>
      </c>
      <c r="E68" s="7"/>
      <c r="F68" s="7"/>
      <c r="G68" s="32"/>
      <c r="H68" s="18"/>
    </row>
    <row r="69" spans="2:8" x14ac:dyDescent="0.25">
      <c r="B69" s="4" t="str">
        <f>'Superficies Planta'!B65</f>
        <v>A7</v>
      </c>
      <c r="C69" s="4" t="str">
        <f>'Superficies Planta'!C65</f>
        <v>AULA 7</v>
      </c>
      <c r="D69" s="4">
        <v>1</v>
      </c>
      <c r="E69" s="7"/>
      <c r="F69" s="7"/>
      <c r="G69" s="32"/>
      <c r="H69" s="18"/>
    </row>
    <row r="70" spans="2:8" x14ac:dyDescent="0.25">
      <c r="B70" s="4" t="str">
        <f>'Superficies Planta'!B66</f>
        <v>A8</v>
      </c>
      <c r="C70" s="4" t="str">
        <f>'Superficies Planta'!C66</f>
        <v>AULA 8</v>
      </c>
      <c r="D70" s="4">
        <v>1</v>
      </c>
      <c r="E70" s="7"/>
      <c r="F70" s="7"/>
      <c r="G70" s="32"/>
      <c r="H70" s="18"/>
    </row>
    <row r="71" spans="2:8" x14ac:dyDescent="0.25">
      <c r="B71" s="4" t="str">
        <f>'Superficies Planta'!B67</f>
        <v>A9</v>
      </c>
      <c r="C71" s="4" t="str">
        <f>'Superficies Planta'!C67</f>
        <v>AULA 9</v>
      </c>
      <c r="D71" s="4">
        <v>1</v>
      </c>
      <c r="E71" s="7"/>
      <c r="F71" s="7"/>
      <c r="G71" s="32"/>
      <c r="H71" s="18"/>
    </row>
    <row r="72" spans="2:8" x14ac:dyDescent="0.25">
      <c r="B72" s="4" t="str">
        <f>'Superficies Planta'!B68</f>
        <v>A10</v>
      </c>
      <c r="C72" s="4" t="str">
        <f>'Superficies Planta'!C68</f>
        <v>AULA 10</v>
      </c>
      <c r="D72" s="4">
        <v>1</v>
      </c>
      <c r="E72" s="7"/>
      <c r="F72" s="7"/>
      <c r="G72" s="32"/>
      <c r="H72" s="18"/>
    </row>
    <row r="73" spans="2:8" x14ac:dyDescent="0.25">
      <c r="B73" s="4" t="str">
        <f>'Superficies Planta'!B69</f>
        <v>A11</v>
      </c>
      <c r="C73" s="4" t="str">
        <f>'Superficies Planta'!C69</f>
        <v>AULA 11</v>
      </c>
      <c r="D73" s="4"/>
      <c r="E73" s="7"/>
      <c r="F73" s="7"/>
      <c r="G73" s="32"/>
      <c r="H73" s="18"/>
    </row>
    <row r="74" spans="2:8" x14ac:dyDescent="0.25">
      <c r="B74" s="4" t="str">
        <f>'Superficies Planta'!B70</f>
        <v>A12</v>
      </c>
      <c r="C74" s="4" t="str">
        <f>'Superficies Planta'!C70</f>
        <v>AULA 12</v>
      </c>
      <c r="D74" s="4"/>
      <c r="E74" s="7"/>
      <c r="F74" s="7"/>
      <c r="G74" s="32"/>
      <c r="H74" s="18"/>
    </row>
    <row r="75" spans="2:8" x14ac:dyDescent="0.25">
      <c r="B75" s="4" t="str">
        <f>'Superficies Planta'!B71</f>
        <v>A13</v>
      </c>
      <c r="C75" s="4" t="str">
        <f>'Superficies Planta'!C71</f>
        <v>AULA13</v>
      </c>
      <c r="D75" s="4"/>
      <c r="E75" s="7"/>
      <c r="F75" s="7"/>
      <c r="G75" s="32"/>
      <c r="H75" s="18"/>
    </row>
    <row r="76" spans="2:8" x14ac:dyDescent="0.25">
      <c r="B76" s="4" t="str">
        <f>'Superficies Planta'!B72</f>
        <v>A14</v>
      </c>
      <c r="C76" s="4" t="str">
        <f>'Superficies Planta'!C72</f>
        <v>AULA 14</v>
      </c>
      <c r="D76" s="4"/>
      <c r="E76" s="7"/>
      <c r="F76" s="7"/>
      <c r="G76" s="32"/>
      <c r="H76" s="18"/>
    </row>
    <row r="77" spans="2:8" x14ac:dyDescent="0.25">
      <c r="B77" s="4" t="str">
        <f>'Superficies Planta'!B73</f>
        <v>A15</v>
      </c>
      <c r="C77" s="4" t="str">
        <f>'Superficies Planta'!C73</f>
        <v>AULA 15</v>
      </c>
      <c r="D77" s="4">
        <v>1</v>
      </c>
      <c r="E77" s="7"/>
      <c r="F77" s="7"/>
      <c r="G77" s="32"/>
      <c r="H77" s="18"/>
    </row>
    <row r="78" spans="2:8" x14ac:dyDescent="0.25">
      <c r="B78" s="4" t="str">
        <f>'Superficies Planta'!B74</f>
        <v>A16</v>
      </c>
      <c r="C78" s="4" t="str">
        <f>'Superficies Planta'!C74</f>
        <v>AULA 16</v>
      </c>
      <c r="D78" s="4">
        <v>1</v>
      </c>
      <c r="E78" s="7"/>
      <c r="F78" s="7"/>
      <c r="G78" s="32"/>
      <c r="H78" s="18"/>
    </row>
    <row r="79" spans="2:8" x14ac:dyDescent="0.25">
      <c r="B79" s="4" t="str">
        <f>'Superficies Planta'!B75</f>
        <v>A17</v>
      </c>
      <c r="C79" s="4" t="str">
        <f>'Superficies Planta'!C75</f>
        <v>AULA 17</v>
      </c>
      <c r="D79" s="4">
        <v>1</v>
      </c>
      <c r="E79" s="7"/>
      <c r="F79" s="7"/>
      <c r="G79" s="32"/>
      <c r="H79" s="18"/>
    </row>
    <row r="80" spans="2:8" x14ac:dyDescent="0.25">
      <c r="B80" s="4" t="str">
        <f>'Superficies Planta'!B76</f>
        <v>A18</v>
      </c>
      <c r="C80" s="4" t="str">
        <f>'Superficies Planta'!C76</f>
        <v>AULA 18</v>
      </c>
      <c r="D80" s="4">
        <v>1</v>
      </c>
      <c r="E80" s="7"/>
      <c r="F80" s="7"/>
      <c r="G80" s="32"/>
      <c r="H80" s="18"/>
    </row>
    <row r="81" spans="2:8" x14ac:dyDescent="0.25">
      <c r="B81" s="4" t="str">
        <f>'Superficies Planta'!B77</f>
        <v>A19</v>
      </c>
      <c r="C81" s="4" t="str">
        <f>'Superficies Planta'!C77</f>
        <v>AULA 19</v>
      </c>
      <c r="D81" s="4">
        <v>1</v>
      </c>
      <c r="E81" s="7"/>
      <c r="F81" s="7"/>
      <c r="G81" s="32"/>
      <c r="H81" s="18"/>
    </row>
    <row r="82" spans="2:8" x14ac:dyDescent="0.25">
      <c r="B82" s="4" t="str">
        <f>'Superficies Planta'!B78</f>
        <v>A20</v>
      </c>
      <c r="C82" s="4" t="str">
        <f>'Superficies Planta'!C78</f>
        <v>AULA 20</v>
      </c>
      <c r="D82" s="4">
        <v>1</v>
      </c>
      <c r="E82" s="7"/>
      <c r="F82" s="7"/>
      <c r="G82" s="32"/>
      <c r="H82" s="18"/>
    </row>
    <row r="83" spans="2:8" x14ac:dyDescent="0.25">
      <c r="B83" s="4" t="str">
        <f>'Superficies Planta'!B79</f>
        <v>A21</v>
      </c>
      <c r="C83" s="4" t="str">
        <f>'Superficies Planta'!C79</f>
        <v>AULA 21</v>
      </c>
      <c r="D83" s="4">
        <v>1</v>
      </c>
      <c r="E83" s="7"/>
      <c r="F83" s="7"/>
      <c r="G83" s="32"/>
      <c r="H83" s="18"/>
    </row>
    <row r="84" spans="2:8" x14ac:dyDescent="0.25">
      <c r="B84" s="4" t="str">
        <f>'Superficies Planta'!B80</f>
        <v>A22</v>
      </c>
      <c r="C84" s="4" t="str">
        <f>'Superficies Planta'!C80</f>
        <v>AULA 22</v>
      </c>
      <c r="D84" s="4">
        <v>1</v>
      </c>
      <c r="E84" s="7"/>
      <c r="F84" s="7"/>
      <c r="G84" s="32"/>
      <c r="H84" s="18"/>
    </row>
    <row r="85" spans="2:8" x14ac:dyDescent="0.25">
      <c r="B85" s="4" t="str">
        <f>'Superficies Planta'!B81</f>
        <v>A6a</v>
      </c>
      <c r="C85" s="4" t="str">
        <f>'Superficies Planta'!C81</f>
        <v>ASEO GENERAL 6a</v>
      </c>
      <c r="D85" s="4">
        <v>1</v>
      </c>
      <c r="E85" s="7"/>
      <c r="F85" s="7"/>
      <c r="G85" s="32"/>
      <c r="H85" s="18"/>
    </row>
    <row r="86" spans="2:8" x14ac:dyDescent="0.25">
      <c r="B86" s="4" t="str">
        <f>'Superficies Planta'!B82</f>
        <v>A6b</v>
      </c>
      <c r="C86" s="4" t="str">
        <f>'Superficies Planta'!C82</f>
        <v>ASEO GENERAL 6b</v>
      </c>
      <c r="D86" s="4">
        <v>1</v>
      </c>
      <c r="E86" s="7"/>
      <c r="F86" s="7"/>
      <c r="G86" s="32"/>
      <c r="H86" s="18"/>
    </row>
    <row r="87" spans="2:8" x14ac:dyDescent="0.25">
      <c r="B87" s="4" t="str">
        <f>'Superficies Planta'!B83</f>
        <v>A7a</v>
      </c>
      <c r="C87" s="4" t="str">
        <f>'Superficies Planta'!C83</f>
        <v>ASEO GENERAL 7a</v>
      </c>
      <c r="D87" s="4">
        <v>1</v>
      </c>
      <c r="E87" s="7"/>
      <c r="F87" s="7"/>
      <c r="G87" s="32"/>
      <c r="H87" s="18"/>
    </row>
    <row r="88" spans="2:8" x14ac:dyDescent="0.25">
      <c r="B88" s="4" t="str">
        <f>'Superficies Planta'!B84</f>
        <v>A7b</v>
      </c>
      <c r="C88" s="4" t="str">
        <f>'Superficies Planta'!C84</f>
        <v>ASEO GENERAL 7b</v>
      </c>
      <c r="D88" s="4">
        <v>1</v>
      </c>
      <c r="E88" s="7"/>
      <c r="F88" s="7"/>
      <c r="G88" s="32"/>
      <c r="H88" s="18"/>
    </row>
    <row r="89" spans="2:8" x14ac:dyDescent="0.25">
      <c r="B89" s="4" t="str">
        <f>'Superficies Planta'!B85</f>
        <v>A8a</v>
      </c>
      <c r="C89" s="4" t="str">
        <f>'Superficies Planta'!C85</f>
        <v>ASEO GENERAL 8a</v>
      </c>
      <c r="D89" s="4"/>
      <c r="E89" s="7"/>
      <c r="F89" s="7"/>
      <c r="G89" s="32"/>
      <c r="H89" s="18"/>
    </row>
    <row r="90" spans="2:8" x14ac:dyDescent="0.25">
      <c r="B90" s="4" t="str">
        <f>'Superficies Planta'!B86</f>
        <v>A8b</v>
      </c>
      <c r="C90" s="4" t="str">
        <f>'Superficies Planta'!C86</f>
        <v>ASEO GENERAL 8b</v>
      </c>
      <c r="D90" s="4"/>
      <c r="E90" s="7"/>
      <c r="F90" s="7"/>
      <c r="G90" s="32"/>
      <c r="H90" s="18"/>
    </row>
    <row r="91" spans="2:8" x14ac:dyDescent="0.25">
      <c r="B91" s="4" t="str">
        <f>'Superficies Planta'!B87</f>
        <v>A9a</v>
      </c>
      <c r="C91" s="4" t="str">
        <f>'Superficies Planta'!C87</f>
        <v>ASEO GENERLA 9a</v>
      </c>
      <c r="D91" s="4">
        <v>1</v>
      </c>
      <c r="E91" s="7"/>
      <c r="F91" s="7"/>
      <c r="G91" s="32"/>
      <c r="H91" s="18"/>
    </row>
    <row r="92" spans="2:8" x14ac:dyDescent="0.25">
      <c r="B92" s="4" t="str">
        <f>'Superficies Planta'!B88</f>
        <v>A9b</v>
      </c>
      <c r="C92" s="4" t="str">
        <f>'Superficies Planta'!C88</f>
        <v>ASEO GENERAL 9b</v>
      </c>
      <c r="D92" s="4">
        <v>1</v>
      </c>
      <c r="E92" s="7"/>
      <c r="F92" s="7"/>
      <c r="G92" s="32"/>
      <c r="H92" s="18"/>
    </row>
    <row r="93" spans="2:8" x14ac:dyDescent="0.25">
      <c r="B93" s="4" t="str">
        <f>'Superficies Planta'!B89</f>
        <v>A10a</v>
      </c>
      <c r="C93" s="4" t="str">
        <f>'Superficies Planta'!C89</f>
        <v>ASEO GENERAL 10a</v>
      </c>
      <c r="D93" s="4">
        <v>1</v>
      </c>
      <c r="E93" s="7"/>
      <c r="F93" s="7"/>
      <c r="G93" s="32"/>
      <c r="H93" s="18"/>
    </row>
    <row r="94" spans="2:8" x14ac:dyDescent="0.25">
      <c r="B94" s="4" t="str">
        <f>'Superficies Planta'!B90</f>
        <v>A10b</v>
      </c>
      <c r="C94" s="4" t="str">
        <f>'Superficies Planta'!C90</f>
        <v>ASEO GENERAL 10b</v>
      </c>
      <c r="D94" s="4">
        <v>1</v>
      </c>
      <c r="E94" s="7"/>
      <c r="F94" s="7"/>
      <c r="G94" s="32"/>
      <c r="H94" s="18"/>
    </row>
    <row r="95" spans="2:8" x14ac:dyDescent="0.25">
      <c r="B95" s="4" t="str">
        <f>'Superficies Planta'!B91</f>
        <v>P3</v>
      </c>
      <c r="C95" s="4" t="str">
        <f>'Superficies Planta'!C91</f>
        <v>PASILLO 3</v>
      </c>
      <c r="D95" s="4">
        <v>1</v>
      </c>
      <c r="E95" s="7"/>
      <c r="F95" s="7"/>
      <c r="G95" s="32"/>
      <c r="H95" s="18"/>
    </row>
    <row r="96" spans="2:8" x14ac:dyDescent="0.25">
      <c r="B96" s="4" t="str">
        <f>'Superficies Planta'!B92</f>
        <v>P4</v>
      </c>
      <c r="C96" s="4" t="str">
        <f>'Superficies Planta'!C92</f>
        <v>PASILLO 4</v>
      </c>
      <c r="D96" s="4">
        <v>1</v>
      </c>
      <c r="E96" s="7"/>
      <c r="F96" s="7"/>
      <c r="G96" s="32"/>
      <c r="H96" s="18"/>
    </row>
    <row r="97" spans="2:8" x14ac:dyDescent="0.25">
      <c r="B97" s="4" t="str">
        <f>'Superficies Planta'!B93</f>
        <v>P5</v>
      </c>
      <c r="C97" s="4" t="str">
        <f>'Superficies Planta'!C93</f>
        <v>PASILLO 5</v>
      </c>
      <c r="D97" s="4"/>
      <c r="E97" s="7"/>
      <c r="F97" s="7"/>
      <c r="G97" s="32"/>
      <c r="H97" s="18"/>
    </row>
    <row r="98" spans="2:8" x14ac:dyDescent="0.25">
      <c r="B98" s="4" t="str">
        <f>'Superficies Planta'!B94</f>
        <v>P6</v>
      </c>
      <c r="C98" s="4" t="str">
        <f>'Superficies Planta'!C94</f>
        <v>PASILLO 6</v>
      </c>
      <c r="D98" s="4">
        <v>1</v>
      </c>
      <c r="E98" s="7"/>
      <c r="F98" s="7"/>
      <c r="G98" s="32"/>
      <c r="H98" s="18"/>
    </row>
    <row r="99" spans="2:8" x14ac:dyDescent="0.25">
      <c r="B99" s="4" t="str">
        <f>'Superficies Planta'!B95</f>
        <v>P7</v>
      </c>
      <c r="C99" s="4" t="str">
        <f>'Superficies Planta'!C95</f>
        <v>PASILLO 7</v>
      </c>
      <c r="D99" s="4">
        <v>1</v>
      </c>
      <c r="E99" s="7"/>
      <c r="F99" s="7"/>
      <c r="G99" s="32"/>
      <c r="H99" s="18"/>
    </row>
    <row r="100" spans="2:8" x14ac:dyDescent="0.25">
      <c r="B100" s="4" t="str">
        <f>'Superficies Planta'!B96</f>
        <v>E1</v>
      </c>
      <c r="C100" s="4" t="str">
        <f>'Superficies Planta'!C96</f>
        <v>ESCALERA 1</v>
      </c>
      <c r="D100" s="4"/>
      <c r="E100" s="7"/>
      <c r="F100" s="7"/>
      <c r="G100" s="32"/>
      <c r="H100" s="18"/>
    </row>
    <row r="101" spans="2:8" x14ac:dyDescent="0.25">
      <c r="B101" s="4" t="str">
        <f>'Superficies Planta'!B97</f>
        <v>E2</v>
      </c>
      <c r="C101" s="4" t="str">
        <f>'Superficies Planta'!C97</f>
        <v>ESCALERA 2</v>
      </c>
      <c r="D101" s="4"/>
      <c r="E101" s="7"/>
      <c r="F101" s="7"/>
      <c r="G101" s="32"/>
      <c r="H101" s="18"/>
    </row>
    <row r="102" spans="2:8" x14ac:dyDescent="0.25">
      <c r="B102" s="4" t="str">
        <f>'Superficies Planta'!B98</f>
        <v>E3</v>
      </c>
      <c r="C102" s="4" t="str">
        <f>'Superficies Planta'!C98</f>
        <v>ESCALERA 3</v>
      </c>
      <c r="D102" s="4"/>
      <c r="E102" s="7"/>
      <c r="F102" s="7"/>
      <c r="G102" s="32"/>
      <c r="H102" s="18"/>
    </row>
    <row r="103" spans="2:8" x14ac:dyDescent="0.25">
      <c r="B103" s="4" t="str">
        <f>'Superficies Planta'!B99</f>
        <v>E4</v>
      </c>
      <c r="C103" s="4" t="str">
        <f>'Superficies Planta'!C99</f>
        <v>ESCALERA 4</v>
      </c>
      <c r="D103" s="4"/>
      <c r="E103" s="7"/>
      <c r="F103" s="7"/>
      <c r="G103" s="32"/>
      <c r="H103" s="18"/>
    </row>
    <row r="104" spans="2:8" x14ac:dyDescent="0.25">
      <c r="B104" s="4" t="str">
        <f>'Superficies Planta'!B100</f>
        <v>E5</v>
      </c>
      <c r="C104" s="4" t="str">
        <f>'Superficies Planta'!C100</f>
        <v>ESCALERA 5</v>
      </c>
      <c r="D104" s="4"/>
      <c r="E104" s="7"/>
      <c r="F104" s="7"/>
      <c r="G104" s="32"/>
      <c r="H104" s="18"/>
    </row>
    <row r="105" spans="2:8" x14ac:dyDescent="0.25">
      <c r="B105" s="9"/>
      <c r="C105" s="9"/>
      <c r="D105" s="9"/>
      <c r="E105" s="10"/>
      <c r="F105" s="10"/>
      <c r="G105" s="36"/>
      <c r="H105" s="22"/>
    </row>
    <row r="106" spans="2:8" x14ac:dyDescent="0.25">
      <c r="B106" s="9"/>
      <c r="C106" s="9"/>
      <c r="D106" s="9"/>
      <c r="E106" s="10"/>
      <c r="F106" s="10"/>
      <c r="G106" s="36"/>
      <c r="H106" s="22"/>
    </row>
    <row r="107" spans="2:8" x14ac:dyDescent="0.25">
      <c r="B107" s="9"/>
      <c r="C107" s="9"/>
      <c r="D107" s="9"/>
      <c r="E107" s="10"/>
      <c r="F107" s="10"/>
      <c r="G107" s="36"/>
      <c r="H107" s="22"/>
    </row>
    <row r="108" spans="2:8" x14ac:dyDescent="0.25">
      <c r="B108" s="9"/>
      <c r="C108" s="9"/>
      <c r="D108" s="9"/>
      <c r="E108" s="10"/>
      <c r="F108" s="10"/>
      <c r="G108" s="36"/>
      <c r="H108" s="22"/>
    </row>
    <row r="109" spans="2:8" x14ac:dyDescent="0.25">
      <c r="B109" s="9"/>
      <c r="C109" s="9"/>
      <c r="D109" s="9"/>
      <c r="E109" s="10"/>
      <c r="F109" s="10"/>
      <c r="G109" s="36"/>
      <c r="H109" s="22"/>
    </row>
    <row r="110" spans="2:8" x14ac:dyDescent="0.25">
      <c r="B110" s="9"/>
      <c r="C110" s="9"/>
      <c r="D110" s="9"/>
      <c r="E110" s="10"/>
      <c r="F110" s="10"/>
      <c r="G110" s="36"/>
      <c r="H110" s="22"/>
    </row>
    <row r="111" spans="2:8" x14ac:dyDescent="0.25">
      <c r="B111" s="9"/>
      <c r="C111" s="9"/>
      <c r="D111" s="9"/>
      <c r="E111" s="10"/>
      <c r="F111" s="10"/>
      <c r="G111" s="36"/>
      <c r="H111" s="22"/>
    </row>
    <row r="112" spans="2:8" x14ac:dyDescent="0.25">
      <c r="B112" s="9"/>
      <c r="C112" s="9"/>
      <c r="D112" s="9"/>
      <c r="E112" s="10"/>
      <c r="F112" s="10"/>
      <c r="G112" s="36"/>
      <c r="H112" s="22"/>
    </row>
    <row r="113" spans="2:8" x14ac:dyDescent="0.25">
      <c r="B113" s="9"/>
      <c r="C113" s="9"/>
      <c r="D113" s="9"/>
      <c r="E113" s="10"/>
      <c r="F113" s="10"/>
      <c r="G113" s="36"/>
      <c r="H113" s="22"/>
    </row>
    <row r="114" spans="2:8" x14ac:dyDescent="0.25">
      <c r="B114" s="9"/>
      <c r="C114" s="9"/>
      <c r="D114" s="9"/>
      <c r="E114" s="10"/>
      <c r="F114" s="10"/>
      <c r="G114" s="36"/>
      <c r="H114" s="22"/>
    </row>
    <row r="115" spans="2:8" x14ac:dyDescent="0.25">
      <c r="B115" s="9"/>
      <c r="C115" s="9"/>
      <c r="D115" s="9"/>
      <c r="E115" s="10"/>
      <c r="F115" s="10"/>
      <c r="G115" s="36"/>
      <c r="H115" s="22"/>
    </row>
    <row r="116" spans="2:8" x14ac:dyDescent="0.25">
      <c r="B116" s="9"/>
      <c r="C116" s="9"/>
      <c r="D116" s="9"/>
      <c r="E116" s="10"/>
      <c r="F116" s="10"/>
      <c r="G116" s="36"/>
      <c r="H116" s="22"/>
    </row>
    <row r="117" spans="2:8" x14ac:dyDescent="0.25">
      <c r="B117" s="9"/>
      <c r="C117" s="9"/>
      <c r="D117" s="9"/>
      <c r="E117" s="9"/>
      <c r="F117" s="9"/>
      <c r="G117" s="36"/>
      <c r="H117" s="22"/>
    </row>
    <row r="118" spans="2:8" x14ac:dyDescent="0.25">
      <c r="B118" s="9"/>
      <c r="C118" s="9"/>
      <c r="D118" s="9"/>
      <c r="E118" s="9"/>
      <c r="F118" s="9"/>
      <c r="G118" s="36"/>
      <c r="H118" s="22"/>
    </row>
    <row r="119" spans="2:8" x14ac:dyDescent="0.25">
      <c r="B119" s="9"/>
      <c r="C119" s="9"/>
      <c r="D119" s="9"/>
      <c r="E119" s="9"/>
      <c r="F119" s="9"/>
      <c r="G119" s="36"/>
      <c r="H119" s="22"/>
    </row>
    <row r="120" spans="2:8" x14ac:dyDescent="0.25">
      <c r="B120" s="9"/>
      <c r="C120" s="9"/>
      <c r="D120" s="9"/>
      <c r="E120" s="9"/>
      <c r="F120" s="9"/>
      <c r="G120" s="36"/>
      <c r="H120" s="22"/>
    </row>
    <row r="121" spans="2:8" x14ac:dyDescent="0.25">
      <c r="B121" s="9"/>
      <c r="C121" s="9"/>
      <c r="D121" s="9"/>
      <c r="E121" s="9"/>
      <c r="F121" s="9"/>
      <c r="G121" s="36"/>
      <c r="H121" s="22"/>
    </row>
    <row r="122" spans="2:8" x14ac:dyDescent="0.25">
      <c r="B122" s="9"/>
      <c r="C122" s="11"/>
      <c r="D122" s="11"/>
      <c r="E122" s="10"/>
      <c r="F122" s="10"/>
      <c r="G122" s="36"/>
      <c r="H122" s="22"/>
    </row>
    <row r="123" spans="2:8" x14ac:dyDescent="0.25">
      <c r="B123" s="9"/>
      <c r="C123" s="12"/>
      <c r="D123" s="12"/>
      <c r="E123" s="10"/>
      <c r="F123" s="10"/>
      <c r="G123" s="36"/>
      <c r="H123" s="22"/>
    </row>
    <row r="124" spans="2:8" x14ac:dyDescent="0.25">
      <c r="B124" s="9"/>
      <c r="C124" s="11"/>
      <c r="D124" s="11"/>
      <c r="E124" s="10"/>
      <c r="F124" s="10"/>
      <c r="G124" s="36"/>
      <c r="H124" s="22"/>
    </row>
    <row r="125" spans="2:8" x14ac:dyDescent="0.25">
      <c r="B125" s="9"/>
      <c r="C125" s="11"/>
      <c r="D125" s="11"/>
      <c r="E125" s="10"/>
      <c r="F125" s="10"/>
      <c r="G125" s="36"/>
      <c r="H125" s="22"/>
    </row>
  </sheetData>
  <pageMargins left="0.7" right="0.7" top="0.75" bottom="0.75" header="0.3" footer="0.3"/>
  <pageSetup paperSize="9" scale="86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25" zoomScale="115" zoomScaleNormal="115" workbookViewId="0">
      <selection activeCell="M5" sqref="M5"/>
    </sheetView>
  </sheetViews>
  <sheetFormatPr baseColWidth="10" defaultRowHeight="15" x14ac:dyDescent="0.25"/>
  <cols>
    <col min="6" max="6" width="19.140625" customWidth="1"/>
  </cols>
  <sheetData>
    <row r="1" spans="1:10" x14ac:dyDescent="0.25">
      <c r="A1" t="s">
        <v>351</v>
      </c>
      <c r="E1" s="2" t="s">
        <v>0</v>
      </c>
      <c r="F1" s="2" t="s">
        <v>1</v>
      </c>
      <c r="G1" s="2" t="s">
        <v>167</v>
      </c>
      <c r="H1" s="2" t="s">
        <v>349</v>
      </c>
      <c r="I1" s="2" t="s">
        <v>350</v>
      </c>
      <c r="J1" s="62" t="s">
        <v>275</v>
      </c>
    </row>
    <row r="2" spans="1:10" x14ac:dyDescent="0.25">
      <c r="A2" s="66" t="str">
        <f>Med_Cubiertas!B7</f>
        <v>F-01</v>
      </c>
      <c r="B2" s="66">
        <f>Med_Cubiertas!E7</f>
        <v>391.8</v>
      </c>
      <c r="E2" s="1" t="s">
        <v>171</v>
      </c>
      <c r="F2" s="1" t="s">
        <v>174</v>
      </c>
      <c r="G2" s="66">
        <v>391.8</v>
      </c>
      <c r="H2" s="1">
        <v>4</v>
      </c>
      <c r="I2" s="66">
        <f>QUOTIENT(G2,H2)</f>
        <v>97</v>
      </c>
      <c r="J2" s="1"/>
    </row>
    <row r="3" spans="1:10" x14ac:dyDescent="0.25">
      <c r="A3" s="66" t="str">
        <f>Med_Cubiertas!B8</f>
        <v>F-02</v>
      </c>
      <c r="B3" s="66">
        <f>Med_Cubiertas!E8</f>
        <v>69.91</v>
      </c>
      <c r="E3" s="1" t="s">
        <v>172</v>
      </c>
      <c r="F3" s="1" t="s">
        <v>175</v>
      </c>
      <c r="G3" s="66">
        <v>69.91</v>
      </c>
      <c r="H3" s="1">
        <v>1</v>
      </c>
      <c r="I3" s="66">
        <f>QUOTIENT(G3,H3)</f>
        <v>69</v>
      </c>
      <c r="J3" s="1"/>
    </row>
    <row r="4" spans="1:10" x14ac:dyDescent="0.25">
      <c r="A4" s="66" t="str">
        <f>Med_Cubiertas!B9</f>
        <v>F-03</v>
      </c>
      <c r="B4" s="66">
        <f>Med_Cubiertas!E9</f>
        <v>22</v>
      </c>
      <c r="E4" s="1" t="s">
        <v>352</v>
      </c>
      <c r="F4" s="1" t="s">
        <v>353</v>
      </c>
      <c r="G4" s="66">
        <f>$B$4+$B$5</f>
        <v>98.19</v>
      </c>
      <c r="H4" s="63">
        <v>2</v>
      </c>
      <c r="I4" s="66">
        <f>QUOTIENT(G4,H4)</f>
        <v>49</v>
      </c>
      <c r="J4" s="1"/>
    </row>
    <row r="5" spans="1:10" x14ac:dyDescent="0.25">
      <c r="A5" s="66" t="str">
        <f>Med_Cubiertas!B10</f>
        <v>F-04</v>
      </c>
      <c r="B5" s="66">
        <f>Med_Cubiertas!E10</f>
        <v>76.19</v>
      </c>
      <c r="E5" s="1" t="s">
        <v>179</v>
      </c>
      <c r="F5" s="1" t="s">
        <v>180</v>
      </c>
      <c r="G5" s="66">
        <v>13.55</v>
      </c>
      <c r="H5" s="63">
        <v>1</v>
      </c>
      <c r="I5" s="66">
        <f>QUOTIENT(G5,H5)</f>
        <v>13</v>
      </c>
      <c r="J5" s="1"/>
    </row>
    <row r="6" spans="1:10" x14ac:dyDescent="0.25">
      <c r="A6" s="66" t="str">
        <f>Med_Cubiertas!B11</f>
        <v>F-05</v>
      </c>
      <c r="B6" s="66">
        <f>Med_Cubiertas!E11</f>
        <v>13.55</v>
      </c>
      <c r="E6" s="1" t="s">
        <v>354</v>
      </c>
      <c r="F6" s="1" t="s">
        <v>355</v>
      </c>
      <c r="G6" s="66">
        <f>$B$7+$B$8</f>
        <v>91.18</v>
      </c>
      <c r="H6" s="64">
        <v>2</v>
      </c>
      <c r="I6" s="67">
        <f>G6/H6</f>
        <v>45.59</v>
      </c>
      <c r="J6" s="1"/>
    </row>
    <row r="7" spans="1:10" x14ac:dyDescent="0.25">
      <c r="A7" s="66" t="str">
        <f>Med_Cubiertas!B12</f>
        <v>F-06</v>
      </c>
      <c r="B7" s="66">
        <f>Med_Cubiertas!E12</f>
        <v>46.09</v>
      </c>
      <c r="E7" s="1" t="s">
        <v>356</v>
      </c>
      <c r="F7" s="1" t="s">
        <v>357</v>
      </c>
      <c r="G7" s="66">
        <f>$B$9+$B$11+$B$16</f>
        <v>431.77000000000004</v>
      </c>
      <c r="H7" s="63">
        <v>4</v>
      </c>
      <c r="I7" s="66">
        <f>QUOTIENT(G7,H7)</f>
        <v>107</v>
      </c>
      <c r="J7" s="1"/>
    </row>
    <row r="8" spans="1:10" x14ac:dyDescent="0.25">
      <c r="A8" s="66" t="str">
        <f>Med_Cubiertas!B13</f>
        <v>F-07</v>
      </c>
      <c r="B8" s="66">
        <f>Med_Cubiertas!E13</f>
        <v>45.09</v>
      </c>
      <c r="E8" s="1" t="s">
        <v>187</v>
      </c>
      <c r="F8" s="1" t="s">
        <v>188</v>
      </c>
      <c r="G8" s="66">
        <v>10.29</v>
      </c>
      <c r="H8" s="63">
        <v>1</v>
      </c>
      <c r="I8" s="66">
        <v>10.29</v>
      </c>
      <c r="J8" s="1"/>
    </row>
    <row r="9" spans="1:10" x14ac:dyDescent="0.25">
      <c r="A9" s="66" t="str">
        <f>Med_Cubiertas!B14</f>
        <v>F-08</v>
      </c>
      <c r="B9" s="66">
        <f>Med_Cubiertas!E14</f>
        <v>19.78</v>
      </c>
      <c r="E9" s="1" t="s">
        <v>358</v>
      </c>
      <c r="F9" s="1" t="s">
        <v>359</v>
      </c>
      <c r="G9" s="66">
        <f>SUM($B$12,$B$13)</f>
        <v>84.81</v>
      </c>
      <c r="H9" s="63">
        <v>2</v>
      </c>
      <c r="I9" s="66">
        <f>QUOTIENT(G9,H9)</f>
        <v>42</v>
      </c>
      <c r="J9" s="1"/>
    </row>
    <row r="10" spans="1:10" x14ac:dyDescent="0.25">
      <c r="A10" s="66" t="str">
        <f>Med_Cubiertas!B15</f>
        <v>F-09</v>
      </c>
      <c r="B10" s="66">
        <f>Med_Cubiertas!E15</f>
        <v>10.29</v>
      </c>
      <c r="E10" s="1" t="s">
        <v>195</v>
      </c>
      <c r="F10" s="1" t="s">
        <v>196</v>
      </c>
      <c r="G10" s="66">
        <v>14.14</v>
      </c>
      <c r="H10" s="63">
        <v>1</v>
      </c>
      <c r="I10" s="66">
        <v>14.14</v>
      </c>
      <c r="J10" s="1"/>
    </row>
    <row r="11" spans="1:10" x14ac:dyDescent="0.25">
      <c r="A11" s="66" t="str">
        <f>Med_Cubiertas!B16</f>
        <v>F-10</v>
      </c>
      <c r="B11" s="66">
        <f>Med_Cubiertas!E16</f>
        <v>19.45</v>
      </c>
      <c r="E11" s="1" t="s">
        <v>197</v>
      </c>
      <c r="F11" s="1" t="s">
        <v>198</v>
      </c>
      <c r="G11" s="66">
        <v>45.43</v>
      </c>
      <c r="H11" s="63">
        <v>1</v>
      </c>
      <c r="I11" s="66">
        <v>45.43</v>
      </c>
      <c r="J11" s="1"/>
    </row>
    <row r="12" spans="1:10" x14ac:dyDescent="0.25">
      <c r="A12" s="66" t="str">
        <f>Med_Cubiertas!B17</f>
        <v>F-11</v>
      </c>
      <c r="B12" s="66">
        <f>Med_Cubiertas!E17</f>
        <v>42.89</v>
      </c>
      <c r="E12" s="1" t="s">
        <v>201</v>
      </c>
      <c r="F12" s="1" t="s">
        <v>202</v>
      </c>
      <c r="G12" s="66">
        <v>42.29</v>
      </c>
      <c r="H12" s="63">
        <v>1</v>
      </c>
      <c r="I12" s="66">
        <v>42.29</v>
      </c>
      <c r="J12" s="1"/>
    </row>
    <row r="13" spans="1:10" x14ac:dyDescent="0.25">
      <c r="A13" s="66" t="str">
        <f>Med_Cubiertas!B18</f>
        <v>F-12</v>
      </c>
      <c r="B13" s="66">
        <f>Med_Cubiertas!E18</f>
        <v>41.92</v>
      </c>
      <c r="E13" s="1" t="s">
        <v>203</v>
      </c>
      <c r="F13" s="1" t="s">
        <v>204</v>
      </c>
      <c r="G13" s="66">
        <v>52.95</v>
      </c>
      <c r="H13" s="63">
        <v>3</v>
      </c>
      <c r="I13" s="66">
        <f t="shared" ref="I13:I28" si="0">QUOTIENT(G13,H13)</f>
        <v>17</v>
      </c>
      <c r="J13" s="1"/>
    </row>
    <row r="14" spans="1:10" x14ac:dyDescent="0.25">
      <c r="A14" s="66" t="str">
        <f>Med_Cubiertas!B19</f>
        <v>F-13</v>
      </c>
      <c r="B14" s="66">
        <f>Med_Cubiertas!E19</f>
        <v>14.14</v>
      </c>
      <c r="E14" s="1" t="s">
        <v>360</v>
      </c>
      <c r="F14" s="1" t="s">
        <v>361</v>
      </c>
      <c r="G14" s="66">
        <f>SUM($B$19,$B$21)</f>
        <v>74.25</v>
      </c>
      <c r="H14" s="63">
        <v>2</v>
      </c>
      <c r="I14" s="66">
        <f t="shared" si="0"/>
        <v>37</v>
      </c>
      <c r="J14" s="1"/>
    </row>
    <row r="15" spans="1:10" x14ac:dyDescent="0.25">
      <c r="A15" s="66" t="str">
        <f>Med_Cubiertas!B20</f>
        <v>F-14</v>
      </c>
      <c r="B15" s="66">
        <f>Med_Cubiertas!E20</f>
        <v>45.43</v>
      </c>
      <c r="E15" s="1" t="s">
        <v>207</v>
      </c>
      <c r="F15" s="1" t="s">
        <v>208</v>
      </c>
      <c r="G15" s="66">
        <v>54.3</v>
      </c>
      <c r="H15" s="63">
        <v>3</v>
      </c>
      <c r="I15" s="66">
        <f t="shared" si="0"/>
        <v>18</v>
      </c>
      <c r="J15" s="1"/>
    </row>
    <row r="16" spans="1:10" x14ac:dyDescent="0.25">
      <c r="A16" s="66" t="str">
        <f>Med_Cubiertas!B21</f>
        <v>F-15</v>
      </c>
      <c r="B16" s="66">
        <f>Med_Cubiertas!E21</f>
        <v>392.54</v>
      </c>
      <c r="E16" s="1" t="s">
        <v>211</v>
      </c>
      <c r="F16" s="1" t="s">
        <v>212</v>
      </c>
      <c r="G16" s="66">
        <v>16.66</v>
      </c>
      <c r="H16" s="1">
        <v>1</v>
      </c>
      <c r="I16" s="66">
        <f t="shared" si="0"/>
        <v>16</v>
      </c>
      <c r="J16" s="1"/>
    </row>
    <row r="17" spans="1:13" x14ac:dyDescent="0.25">
      <c r="A17" s="66" t="str">
        <f>Med_Cubiertas!B22</f>
        <v>F-16</v>
      </c>
      <c r="B17" s="66">
        <f>Med_Cubiertas!E22</f>
        <v>42.29</v>
      </c>
      <c r="E17" s="1" t="s">
        <v>213</v>
      </c>
      <c r="F17" s="1" t="s">
        <v>214</v>
      </c>
      <c r="G17" s="66">
        <v>16.66</v>
      </c>
      <c r="H17" s="1">
        <v>1</v>
      </c>
      <c r="I17" s="66">
        <f t="shared" si="0"/>
        <v>16</v>
      </c>
      <c r="J17" s="1"/>
    </row>
    <row r="18" spans="1:13" x14ac:dyDescent="0.25">
      <c r="A18" s="66" t="str">
        <f>Med_Cubiertas!B23</f>
        <v>F-17</v>
      </c>
      <c r="B18" s="66">
        <f>Med_Cubiertas!E23</f>
        <v>52.95</v>
      </c>
      <c r="E18" s="1" t="s">
        <v>362</v>
      </c>
      <c r="F18" s="1" t="s">
        <v>363</v>
      </c>
      <c r="G18" s="66">
        <f>$B$24+$B$29</f>
        <v>298.80999999999995</v>
      </c>
      <c r="H18" s="1">
        <v>2</v>
      </c>
      <c r="I18" s="66">
        <f t="shared" si="0"/>
        <v>149</v>
      </c>
      <c r="J18" s="1"/>
    </row>
    <row r="19" spans="1:13" x14ac:dyDescent="0.25">
      <c r="A19" s="66" t="str">
        <f>Med_Cubiertas!B24</f>
        <v>F-18</v>
      </c>
      <c r="B19" s="66">
        <f>Med_Cubiertas!E24</f>
        <v>36.01</v>
      </c>
      <c r="E19" s="1" t="s">
        <v>217</v>
      </c>
      <c r="F19" s="1" t="s">
        <v>218</v>
      </c>
      <c r="G19" s="66">
        <v>24.45</v>
      </c>
      <c r="H19" s="63">
        <v>1</v>
      </c>
      <c r="I19" s="66">
        <f t="shared" si="0"/>
        <v>24</v>
      </c>
      <c r="J19" s="1"/>
    </row>
    <row r="20" spans="1:13" x14ac:dyDescent="0.25">
      <c r="A20" s="66" t="str">
        <f>Med_Cubiertas!B25</f>
        <v>F-19</v>
      </c>
      <c r="B20" s="66">
        <f>Med_Cubiertas!E25</f>
        <v>54.3</v>
      </c>
      <c r="E20" s="1" t="s">
        <v>219</v>
      </c>
      <c r="F20" s="1" t="s">
        <v>220</v>
      </c>
      <c r="G20" s="66">
        <v>24.45</v>
      </c>
      <c r="H20" s="63">
        <v>1</v>
      </c>
      <c r="I20" s="66">
        <f t="shared" si="0"/>
        <v>24</v>
      </c>
      <c r="J20" s="1"/>
    </row>
    <row r="21" spans="1:13" x14ac:dyDescent="0.25">
      <c r="A21" s="66" t="str">
        <f>Med_Cubiertas!B26</f>
        <v>F-20</v>
      </c>
      <c r="B21" s="66">
        <f>Med_Cubiertas!E26</f>
        <v>38.24</v>
      </c>
      <c r="E21" s="1" t="s">
        <v>221</v>
      </c>
      <c r="F21" s="1" t="s">
        <v>222</v>
      </c>
      <c r="G21" s="66">
        <v>46.81</v>
      </c>
      <c r="H21" s="1">
        <v>1</v>
      </c>
      <c r="I21" s="66">
        <f t="shared" si="0"/>
        <v>46</v>
      </c>
      <c r="J21" s="1"/>
    </row>
    <row r="22" spans="1:13" x14ac:dyDescent="0.25">
      <c r="A22" s="66" t="str">
        <f>Med_Cubiertas!B27</f>
        <v>F-21</v>
      </c>
      <c r="B22" s="66">
        <f>Med_Cubiertas!E27</f>
        <v>16.66</v>
      </c>
      <c r="E22" s="1" t="s">
        <v>223</v>
      </c>
      <c r="F22" s="1" t="s">
        <v>224</v>
      </c>
      <c r="G22" s="66">
        <v>133.36000000000001</v>
      </c>
      <c r="H22" s="1">
        <v>3</v>
      </c>
      <c r="I22" s="66">
        <f t="shared" si="0"/>
        <v>44</v>
      </c>
      <c r="J22" s="1"/>
    </row>
    <row r="23" spans="1:13" x14ac:dyDescent="0.25">
      <c r="A23" s="66" t="str">
        <f>Med_Cubiertas!B28</f>
        <v>F-22</v>
      </c>
      <c r="B23" s="66">
        <f>Med_Cubiertas!E28</f>
        <v>16.66</v>
      </c>
      <c r="E23" s="1" t="s">
        <v>227</v>
      </c>
      <c r="F23" s="1" t="s">
        <v>228</v>
      </c>
      <c r="G23" s="66">
        <v>133.22999999999999</v>
      </c>
      <c r="H23" s="1">
        <v>3</v>
      </c>
      <c r="I23" s="66">
        <f t="shared" si="0"/>
        <v>44</v>
      </c>
      <c r="J23" s="1"/>
    </row>
    <row r="24" spans="1:13" x14ac:dyDescent="0.25">
      <c r="A24" s="66" t="str">
        <f>Med_Cubiertas!B29</f>
        <v>F-23</v>
      </c>
      <c r="B24" s="66">
        <f>Med_Cubiertas!E29</f>
        <v>150.91999999999999</v>
      </c>
      <c r="E24" s="1" t="s">
        <v>229</v>
      </c>
      <c r="F24" s="1" t="s">
        <v>230</v>
      </c>
      <c r="G24" s="66">
        <v>43.5</v>
      </c>
      <c r="H24" s="1">
        <v>1</v>
      </c>
      <c r="I24" s="66">
        <f t="shared" si="0"/>
        <v>43</v>
      </c>
      <c r="J24" s="1"/>
    </row>
    <row r="25" spans="1:13" x14ac:dyDescent="0.25">
      <c r="A25" s="66" t="str">
        <f>Med_Cubiertas!B30</f>
        <v>F-24</v>
      </c>
      <c r="B25" s="66">
        <f>Med_Cubiertas!E30</f>
        <v>24.45</v>
      </c>
      <c r="E25" s="1" t="s">
        <v>231</v>
      </c>
      <c r="F25" s="1" t="s">
        <v>232</v>
      </c>
      <c r="G25" s="66">
        <v>79.09</v>
      </c>
      <c r="H25" s="1">
        <v>3</v>
      </c>
      <c r="I25" s="66">
        <f t="shared" si="0"/>
        <v>26</v>
      </c>
      <c r="J25" s="1"/>
    </row>
    <row r="26" spans="1:13" x14ac:dyDescent="0.25">
      <c r="A26" s="66" t="str">
        <f>Med_Cubiertas!B31</f>
        <v>F-25</v>
      </c>
      <c r="B26" s="66">
        <f>Med_Cubiertas!E31</f>
        <v>24.45</v>
      </c>
      <c r="E26" s="1" t="s">
        <v>364</v>
      </c>
      <c r="F26" s="1" t="s">
        <v>365</v>
      </c>
      <c r="G26" s="66">
        <f>SUM($B$33:$B$34)</f>
        <v>74.290000000000006</v>
      </c>
      <c r="H26" s="1">
        <v>1</v>
      </c>
      <c r="I26" s="66">
        <f t="shared" si="0"/>
        <v>74</v>
      </c>
      <c r="J26" s="1"/>
    </row>
    <row r="27" spans="1:13" x14ac:dyDescent="0.25">
      <c r="A27" s="66" t="str">
        <f>Med_Cubiertas!B32</f>
        <v>F-26</v>
      </c>
      <c r="B27" s="66">
        <f>Med_Cubiertas!E32</f>
        <v>46.81</v>
      </c>
      <c r="E27" s="1" t="s">
        <v>237</v>
      </c>
      <c r="F27" s="1" t="s">
        <v>238</v>
      </c>
      <c r="G27" s="66">
        <v>76.760000000000005</v>
      </c>
      <c r="H27" s="1">
        <v>3</v>
      </c>
      <c r="I27" s="66">
        <f t="shared" si="0"/>
        <v>25</v>
      </c>
      <c r="J27" s="1"/>
      <c r="M27" s="66"/>
    </row>
    <row r="28" spans="1:13" x14ac:dyDescent="0.25">
      <c r="A28" s="66" t="str">
        <f>Med_Cubiertas!B33</f>
        <v>F-27</v>
      </c>
      <c r="B28" s="66">
        <f>Med_Cubiertas!E33</f>
        <v>133.36000000000001</v>
      </c>
      <c r="E28" s="1" t="s">
        <v>239</v>
      </c>
      <c r="F28" s="1" t="s">
        <v>240</v>
      </c>
      <c r="G28" s="66">
        <v>86.22</v>
      </c>
      <c r="H28" s="1">
        <v>1</v>
      </c>
      <c r="I28" s="66">
        <f t="shared" si="0"/>
        <v>86</v>
      </c>
      <c r="J28" s="1"/>
    </row>
    <row r="29" spans="1:13" x14ac:dyDescent="0.25">
      <c r="A29" s="66" t="str">
        <f>Med_Cubiertas!B34</f>
        <v>F-28</v>
      </c>
      <c r="B29" s="66">
        <f>Med_Cubiertas!E34</f>
        <v>147.88999999999999</v>
      </c>
      <c r="E29" s="1" t="s">
        <v>241</v>
      </c>
      <c r="F29" s="1" t="s">
        <v>242</v>
      </c>
      <c r="G29" s="66">
        <v>343.3</v>
      </c>
      <c r="H29" s="1">
        <v>3</v>
      </c>
      <c r="I29" s="66"/>
      <c r="J29" s="1"/>
    </row>
    <row r="30" spans="1:13" x14ac:dyDescent="0.25">
      <c r="A30" s="66" t="str">
        <f>Med_Cubiertas!B35</f>
        <v>F-29</v>
      </c>
      <c r="B30" s="66">
        <f>Med_Cubiertas!E35</f>
        <v>133.22999999999999</v>
      </c>
      <c r="E30" s="1" t="s">
        <v>243</v>
      </c>
      <c r="F30" s="1" t="s">
        <v>244</v>
      </c>
      <c r="G30" s="66">
        <v>12.13</v>
      </c>
      <c r="H30" s="65">
        <v>1</v>
      </c>
      <c r="I30" s="66">
        <v>12.13</v>
      </c>
      <c r="J30" s="1"/>
    </row>
    <row r="31" spans="1:13" x14ac:dyDescent="0.25">
      <c r="A31" s="66" t="str">
        <f>Med_Cubiertas!B36</f>
        <v>F-30</v>
      </c>
      <c r="B31" s="66">
        <f>Med_Cubiertas!E36</f>
        <v>43.5</v>
      </c>
    </row>
    <row r="32" spans="1:13" x14ac:dyDescent="0.25">
      <c r="A32" s="66" t="str">
        <f>Med_Cubiertas!B37</f>
        <v>F-31</v>
      </c>
      <c r="B32" s="66">
        <f>Med_Cubiertas!E37</f>
        <v>79.09</v>
      </c>
    </row>
    <row r="33" spans="1:2" x14ac:dyDescent="0.25">
      <c r="A33" s="66" t="str">
        <f>Med_Cubiertas!B38</f>
        <v>F-32</v>
      </c>
      <c r="B33" s="66">
        <f>Med_Cubiertas!E38</f>
        <v>10.52</v>
      </c>
    </row>
    <row r="34" spans="1:2" x14ac:dyDescent="0.25">
      <c r="A34" s="66" t="str">
        <f>Med_Cubiertas!B39</f>
        <v>F-33</v>
      </c>
      <c r="B34" s="66">
        <f>Med_Cubiertas!E39</f>
        <v>63.77</v>
      </c>
    </row>
    <row r="35" spans="1:2" x14ac:dyDescent="0.25">
      <c r="A35" s="66" t="str">
        <f>Med_Cubiertas!B40</f>
        <v>F-34</v>
      </c>
      <c r="B35" s="66">
        <f>Med_Cubiertas!E40</f>
        <v>76.760000000000005</v>
      </c>
    </row>
    <row r="36" spans="1:2" x14ac:dyDescent="0.25">
      <c r="A36" s="66" t="str">
        <f>Med_Cubiertas!B41</f>
        <v>F-35</v>
      </c>
      <c r="B36" s="66">
        <f>Med_Cubiertas!E41</f>
        <v>86.22</v>
      </c>
    </row>
    <row r="37" spans="1:2" x14ac:dyDescent="0.25">
      <c r="A37" s="66" t="str">
        <f>Med_Cubiertas!B42</f>
        <v>F-36</v>
      </c>
      <c r="B37" s="66">
        <f>Med_Cubiertas!E42</f>
        <v>0</v>
      </c>
    </row>
    <row r="38" spans="1:2" x14ac:dyDescent="0.25">
      <c r="A38" s="66" t="str">
        <f>Med_Cubiertas!B43</f>
        <v>F-37</v>
      </c>
      <c r="B38" s="66">
        <f>Med_Cubiertas!E43</f>
        <v>12.13</v>
      </c>
    </row>
    <row r="39" spans="1:2" x14ac:dyDescent="0.25">
      <c r="A39" s="66"/>
      <c r="B39" s="66"/>
    </row>
    <row r="40" spans="1:2" x14ac:dyDescent="0.25">
      <c r="A40" s="66"/>
      <c r="B40" s="66"/>
    </row>
  </sheetData>
  <autoFilter ref="E1:I1">
    <sortState ref="E2:I30">
      <sortCondition ref="F1"/>
    </sortState>
  </autoFilter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2"/>
  <sheetViews>
    <sheetView workbookViewId="0">
      <selection activeCell="L47" sqref="L47"/>
    </sheetView>
  </sheetViews>
  <sheetFormatPr baseColWidth="10" defaultRowHeight="11.25" x14ac:dyDescent="0.2"/>
  <cols>
    <col min="1" max="1" width="11.42578125" style="1"/>
    <col min="2" max="2" width="5.7109375" style="1" customWidth="1"/>
    <col min="3" max="3" width="30.7109375" style="1" customWidth="1"/>
    <col min="4" max="16384" width="11.42578125" style="1"/>
  </cols>
  <sheetData>
    <row r="2" spans="2:13" ht="13.5" customHeight="1" x14ac:dyDescent="0.2">
      <c r="M2" s="92" t="s">
        <v>367</v>
      </c>
    </row>
    <row r="3" spans="2:13" ht="9.9499999999999993" customHeight="1" x14ac:dyDescent="0.2">
      <c r="B3" s="51" t="s">
        <v>0</v>
      </c>
      <c r="C3" s="51" t="s">
        <v>1</v>
      </c>
      <c r="D3" s="51" t="s">
        <v>2</v>
      </c>
      <c r="E3" s="91" t="s">
        <v>369</v>
      </c>
      <c r="F3" s="91" t="s">
        <v>368</v>
      </c>
      <c r="M3" s="93">
        <v>0</v>
      </c>
    </row>
    <row r="4" spans="2:13" ht="9.9499999999999993" customHeight="1" x14ac:dyDescent="0.2">
      <c r="M4" s="93">
        <v>1</v>
      </c>
    </row>
    <row r="5" spans="2:13" ht="9.9499999999999993" customHeight="1" x14ac:dyDescent="0.2">
      <c r="B5" s="52"/>
      <c r="C5" s="53" t="s">
        <v>3</v>
      </c>
      <c r="D5" s="54"/>
      <c r="M5" s="94"/>
    </row>
    <row r="6" spans="2:13" ht="9.9499999999999993" customHeight="1" x14ac:dyDescent="0.2"/>
    <row r="7" spans="2:13" ht="9.9499999999999993" customHeight="1" x14ac:dyDescent="0.2">
      <c r="B7" s="4" t="s">
        <v>6</v>
      </c>
      <c r="C7" s="4" t="s">
        <v>8</v>
      </c>
      <c r="D7" s="7">
        <v>8.5</v>
      </c>
      <c r="E7" s="1">
        <v>0</v>
      </c>
      <c r="F7" s="38">
        <f>D7*E7</f>
        <v>0</v>
      </c>
    </row>
    <row r="8" spans="2:13" ht="9.9499999999999993" customHeight="1" x14ac:dyDescent="0.2">
      <c r="B8" s="1" t="s">
        <v>7</v>
      </c>
      <c r="C8" s="1" t="s">
        <v>9</v>
      </c>
      <c r="D8" s="7">
        <v>8.5</v>
      </c>
      <c r="E8" s="1">
        <v>0</v>
      </c>
      <c r="F8" s="38">
        <f t="shared" ref="F8:F71" si="0">D8*E8</f>
        <v>0</v>
      </c>
    </row>
    <row r="9" spans="2:13" ht="9.9499999999999993" customHeight="1" x14ac:dyDescent="0.2">
      <c r="B9" s="4" t="s">
        <v>10</v>
      </c>
      <c r="C9" s="4" t="s">
        <v>11</v>
      </c>
      <c r="D9" s="7">
        <v>48.17</v>
      </c>
      <c r="E9" s="1">
        <v>1</v>
      </c>
      <c r="F9" s="38">
        <f t="shared" si="0"/>
        <v>48.17</v>
      </c>
    </row>
    <row r="10" spans="2:13" ht="9.9499999999999993" customHeight="1" x14ac:dyDescent="0.2">
      <c r="B10" s="4" t="s">
        <v>74</v>
      </c>
      <c r="C10" s="4" t="s">
        <v>75</v>
      </c>
      <c r="D10" s="7">
        <v>15.84</v>
      </c>
      <c r="E10" s="1">
        <v>1</v>
      </c>
      <c r="F10" s="38">
        <f t="shared" si="0"/>
        <v>15.84</v>
      </c>
    </row>
    <row r="11" spans="2:13" ht="9.9499999999999993" customHeight="1" x14ac:dyDescent="0.2">
      <c r="B11" s="4" t="s">
        <v>12</v>
      </c>
      <c r="C11" s="4" t="s">
        <v>13</v>
      </c>
      <c r="D11" s="7">
        <v>12.12</v>
      </c>
      <c r="E11" s="1">
        <v>1</v>
      </c>
      <c r="F11" s="38">
        <f t="shared" si="0"/>
        <v>12.12</v>
      </c>
    </row>
    <row r="12" spans="2:13" ht="9.9499999999999993" customHeight="1" x14ac:dyDescent="0.2">
      <c r="B12" s="4" t="s">
        <v>14</v>
      </c>
      <c r="C12" s="4" t="s">
        <v>15</v>
      </c>
      <c r="D12" s="7">
        <v>4.53</v>
      </c>
      <c r="E12" s="1">
        <v>1</v>
      </c>
      <c r="F12" s="38">
        <f t="shared" si="0"/>
        <v>4.53</v>
      </c>
    </row>
    <row r="13" spans="2:13" ht="9.9499999999999993" customHeight="1" x14ac:dyDescent="0.2">
      <c r="B13" s="4" t="s">
        <v>30</v>
      </c>
      <c r="C13" s="4" t="s">
        <v>31</v>
      </c>
      <c r="D13" s="7">
        <v>16.95</v>
      </c>
      <c r="E13" s="1">
        <v>1</v>
      </c>
      <c r="F13" s="38">
        <f t="shared" si="0"/>
        <v>16.95</v>
      </c>
    </row>
    <row r="14" spans="2:13" ht="9.9499999999999993" customHeight="1" x14ac:dyDescent="0.2">
      <c r="B14" s="4" t="s">
        <v>32</v>
      </c>
      <c r="C14" s="4" t="s">
        <v>33</v>
      </c>
      <c r="D14" s="7">
        <v>74.319999999999993</v>
      </c>
      <c r="E14" s="1">
        <v>1</v>
      </c>
      <c r="F14" s="38">
        <f t="shared" si="0"/>
        <v>74.319999999999993</v>
      </c>
    </row>
    <row r="15" spans="2:13" ht="9.9499999999999993" customHeight="1" x14ac:dyDescent="0.2">
      <c r="B15" s="4" t="s">
        <v>16</v>
      </c>
      <c r="C15" s="4" t="s">
        <v>17</v>
      </c>
      <c r="D15" s="7">
        <v>12.37</v>
      </c>
      <c r="E15" s="1">
        <v>1</v>
      </c>
      <c r="F15" s="38">
        <f t="shared" si="0"/>
        <v>12.37</v>
      </c>
    </row>
    <row r="16" spans="2:13" ht="9.9499999999999993" customHeight="1" x14ac:dyDescent="0.2">
      <c r="B16" s="4" t="s">
        <v>18</v>
      </c>
      <c r="C16" s="4" t="s">
        <v>19</v>
      </c>
      <c r="D16" s="7">
        <v>12.37</v>
      </c>
      <c r="E16" s="1">
        <v>1</v>
      </c>
      <c r="F16" s="38">
        <f t="shared" si="0"/>
        <v>12.37</v>
      </c>
    </row>
    <row r="17" spans="2:6" ht="9.9499999999999993" customHeight="1" x14ac:dyDescent="0.2">
      <c r="B17" s="4" t="s">
        <v>20</v>
      </c>
      <c r="C17" s="4" t="s">
        <v>21</v>
      </c>
      <c r="D17" s="7">
        <v>173.16</v>
      </c>
      <c r="E17" s="1">
        <v>1</v>
      </c>
      <c r="F17" s="38">
        <f t="shared" si="0"/>
        <v>173.16</v>
      </c>
    </row>
    <row r="18" spans="2:6" ht="9.9499999999999993" customHeight="1" x14ac:dyDescent="0.2">
      <c r="B18" s="4" t="s">
        <v>22</v>
      </c>
      <c r="C18" s="4" t="s">
        <v>23</v>
      </c>
      <c r="D18" s="7">
        <v>209.27</v>
      </c>
      <c r="E18" s="1">
        <v>1</v>
      </c>
      <c r="F18" s="38">
        <f t="shared" si="0"/>
        <v>209.27</v>
      </c>
    </row>
    <row r="19" spans="2:6" ht="9.9499999999999993" customHeight="1" x14ac:dyDescent="0.2">
      <c r="B19" s="4" t="s">
        <v>24</v>
      </c>
      <c r="C19" s="4" t="s">
        <v>25</v>
      </c>
      <c r="D19" s="7">
        <v>30.53</v>
      </c>
      <c r="E19" s="1">
        <v>1</v>
      </c>
      <c r="F19" s="38">
        <f t="shared" si="0"/>
        <v>30.53</v>
      </c>
    </row>
    <row r="20" spans="2:6" ht="9.9499999999999993" customHeight="1" x14ac:dyDescent="0.2">
      <c r="B20" s="4" t="s">
        <v>26</v>
      </c>
      <c r="C20" s="4" t="s">
        <v>27</v>
      </c>
      <c r="D20" s="7">
        <v>6.47</v>
      </c>
      <c r="E20" s="1">
        <v>0</v>
      </c>
      <c r="F20" s="38">
        <f t="shared" si="0"/>
        <v>0</v>
      </c>
    </row>
    <row r="21" spans="2:6" ht="9.9499999999999993" customHeight="1" x14ac:dyDescent="0.2">
      <c r="B21" s="4" t="s">
        <v>28</v>
      </c>
      <c r="C21" s="4" t="s">
        <v>29</v>
      </c>
      <c r="D21" s="7">
        <v>22.22</v>
      </c>
      <c r="E21" s="1">
        <v>0</v>
      </c>
      <c r="F21" s="38">
        <f t="shared" si="0"/>
        <v>0</v>
      </c>
    </row>
    <row r="22" spans="2:6" ht="9.9499999999999993" customHeight="1" x14ac:dyDescent="0.2">
      <c r="B22" s="4" t="s">
        <v>160</v>
      </c>
      <c r="C22" s="4" t="s">
        <v>161</v>
      </c>
      <c r="D22" s="7">
        <v>51.97</v>
      </c>
      <c r="E22" s="1">
        <v>1</v>
      </c>
      <c r="F22" s="38">
        <f t="shared" si="0"/>
        <v>51.97</v>
      </c>
    </row>
    <row r="23" spans="2:6" ht="9.9499999999999993" customHeight="1" x14ac:dyDescent="0.2">
      <c r="B23" s="4" t="s">
        <v>34</v>
      </c>
      <c r="C23" s="4" t="s">
        <v>35</v>
      </c>
      <c r="D23" s="7">
        <v>43.21</v>
      </c>
      <c r="E23" s="1">
        <v>1</v>
      </c>
      <c r="F23" s="38">
        <f t="shared" si="0"/>
        <v>43.21</v>
      </c>
    </row>
    <row r="24" spans="2:6" s="9" customFormat="1" ht="9.9499999999999993" customHeight="1" x14ac:dyDescent="0.2">
      <c r="B24" s="4" t="s">
        <v>36</v>
      </c>
      <c r="C24" s="4" t="s">
        <v>37</v>
      </c>
      <c r="D24" s="7">
        <v>15.87</v>
      </c>
      <c r="E24" s="1">
        <v>1</v>
      </c>
      <c r="F24" s="38">
        <f t="shared" si="0"/>
        <v>15.87</v>
      </c>
    </row>
    <row r="25" spans="2:6" ht="9.9499999999999993" customHeight="1" x14ac:dyDescent="0.2">
      <c r="B25" s="4" t="s">
        <v>38</v>
      </c>
      <c r="C25" s="4" t="s">
        <v>39</v>
      </c>
      <c r="D25" s="7">
        <v>11.7</v>
      </c>
      <c r="E25" s="1">
        <v>1</v>
      </c>
      <c r="F25" s="38">
        <f t="shared" si="0"/>
        <v>11.7</v>
      </c>
    </row>
    <row r="26" spans="2:6" ht="9.9499999999999993" customHeight="1" x14ac:dyDescent="0.2">
      <c r="B26" s="4" t="s">
        <v>40</v>
      </c>
      <c r="C26" s="4" t="s">
        <v>41</v>
      </c>
      <c r="D26" s="7">
        <v>33.549999999999997</v>
      </c>
      <c r="E26" s="1">
        <v>1</v>
      </c>
      <c r="F26" s="38">
        <f t="shared" si="0"/>
        <v>33.549999999999997</v>
      </c>
    </row>
    <row r="27" spans="2:6" ht="9.9499999999999993" customHeight="1" x14ac:dyDescent="0.2">
      <c r="B27" s="4" t="s">
        <v>42</v>
      </c>
      <c r="C27" s="4" t="s">
        <v>43</v>
      </c>
      <c r="D27" s="7">
        <v>337.31</v>
      </c>
      <c r="E27" s="1">
        <v>1</v>
      </c>
      <c r="F27" s="38">
        <f t="shared" si="0"/>
        <v>337.31</v>
      </c>
    </row>
    <row r="28" spans="2:6" ht="9.9499999999999993" customHeight="1" x14ac:dyDescent="0.2">
      <c r="B28" s="4" t="s">
        <v>44</v>
      </c>
      <c r="C28" s="4" t="s">
        <v>45</v>
      </c>
      <c r="D28" s="7">
        <v>5.01</v>
      </c>
      <c r="E28" s="1">
        <v>1</v>
      </c>
      <c r="F28" s="38">
        <f t="shared" si="0"/>
        <v>5.01</v>
      </c>
    </row>
    <row r="29" spans="2:6" ht="9.9499999999999993" customHeight="1" x14ac:dyDescent="0.2">
      <c r="B29" s="4" t="s">
        <v>46</v>
      </c>
      <c r="C29" s="4" t="s">
        <v>47</v>
      </c>
      <c r="D29" s="7">
        <v>47.94</v>
      </c>
      <c r="E29" s="1">
        <v>1</v>
      </c>
      <c r="F29" s="38">
        <f t="shared" si="0"/>
        <v>47.94</v>
      </c>
    </row>
    <row r="30" spans="2:6" ht="9.9499999999999993" customHeight="1" x14ac:dyDescent="0.2">
      <c r="B30" s="4" t="s">
        <v>48</v>
      </c>
      <c r="C30" s="4" t="s">
        <v>49</v>
      </c>
      <c r="D30" s="7">
        <v>47.94</v>
      </c>
      <c r="E30" s="1">
        <v>1</v>
      </c>
      <c r="F30" s="38">
        <f t="shared" si="0"/>
        <v>47.94</v>
      </c>
    </row>
    <row r="31" spans="2:6" ht="9.9499999999999993" customHeight="1" x14ac:dyDescent="0.2">
      <c r="B31" s="4" t="s">
        <v>50</v>
      </c>
      <c r="C31" s="4" t="s">
        <v>51</v>
      </c>
      <c r="D31" s="7">
        <v>51.04</v>
      </c>
      <c r="E31" s="1">
        <v>1</v>
      </c>
      <c r="F31" s="38">
        <f t="shared" si="0"/>
        <v>51.04</v>
      </c>
    </row>
    <row r="32" spans="2:6" ht="9.9499999999999993" customHeight="1" x14ac:dyDescent="0.2">
      <c r="B32" s="4" t="s">
        <v>52</v>
      </c>
      <c r="C32" s="4" t="s">
        <v>53</v>
      </c>
      <c r="D32" s="7">
        <v>59.09</v>
      </c>
      <c r="E32" s="1">
        <v>1</v>
      </c>
      <c r="F32" s="38">
        <f t="shared" si="0"/>
        <v>59.09</v>
      </c>
    </row>
    <row r="33" spans="2:6" ht="9.9499999999999993" customHeight="1" x14ac:dyDescent="0.2">
      <c r="B33" s="4" t="s">
        <v>54</v>
      </c>
      <c r="C33" s="4" t="s">
        <v>55</v>
      </c>
      <c r="D33" s="7">
        <v>60.12</v>
      </c>
      <c r="E33" s="1">
        <v>1</v>
      </c>
      <c r="F33" s="38">
        <f t="shared" si="0"/>
        <v>60.12</v>
      </c>
    </row>
    <row r="34" spans="2:6" ht="9.9499999999999993" customHeight="1" x14ac:dyDescent="0.2">
      <c r="B34" s="4" t="s">
        <v>65</v>
      </c>
      <c r="C34" s="4" t="s">
        <v>62</v>
      </c>
      <c r="D34" s="7">
        <v>24.05</v>
      </c>
      <c r="E34" s="1">
        <v>1</v>
      </c>
      <c r="F34" s="38">
        <f t="shared" si="0"/>
        <v>24.05</v>
      </c>
    </row>
    <row r="35" spans="2:6" ht="9.9499999999999993" customHeight="1" x14ac:dyDescent="0.2">
      <c r="B35" s="4" t="s">
        <v>63</v>
      </c>
      <c r="C35" s="4" t="s">
        <v>64</v>
      </c>
      <c r="D35" s="7">
        <v>22.5</v>
      </c>
      <c r="E35" s="1">
        <v>1</v>
      </c>
      <c r="F35" s="38">
        <f t="shared" si="0"/>
        <v>22.5</v>
      </c>
    </row>
    <row r="36" spans="2:6" ht="9.9499999999999993" customHeight="1" x14ac:dyDescent="0.2">
      <c r="B36" s="4" t="s">
        <v>56</v>
      </c>
      <c r="C36" s="4" t="s">
        <v>57</v>
      </c>
      <c r="D36" s="7">
        <v>37.67</v>
      </c>
      <c r="E36" s="1">
        <v>1</v>
      </c>
      <c r="F36" s="38">
        <f t="shared" si="0"/>
        <v>37.67</v>
      </c>
    </row>
    <row r="37" spans="2:6" ht="9.9499999999999993" customHeight="1" x14ac:dyDescent="0.2">
      <c r="B37" s="4" t="s">
        <v>58</v>
      </c>
      <c r="C37" s="4" t="s">
        <v>59</v>
      </c>
      <c r="D37" s="7">
        <v>47.6</v>
      </c>
      <c r="E37" s="1">
        <v>1</v>
      </c>
      <c r="F37" s="38">
        <f t="shared" si="0"/>
        <v>47.6</v>
      </c>
    </row>
    <row r="38" spans="2:6" ht="9.9499999999999993" customHeight="1" x14ac:dyDescent="0.2">
      <c r="B38" s="4" t="s">
        <v>60</v>
      </c>
      <c r="C38" s="4" t="s">
        <v>61</v>
      </c>
      <c r="D38" s="7">
        <v>49.7</v>
      </c>
      <c r="E38" s="1">
        <v>1</v>
      </c>
      <c r="F38" s="38">
        <f t="shared" si="0"/>
        <v>49.7</v>
      </c>
    </row>
    <row r="39" spans="2:6" ht="9.9499999999999993" customHeight="1" x14ac:dyDescent="0.2">
      <c r="B39" s="4" t="s">
        <v>66</v>
      </c>
      <c r="C39" s="4" t="s">
        <v>67</v>
      </c>
      <c r="D39" s="7">
        <v>49</v>
      </c>
      <c r="E39" s="1">
        <v>1</v>
      </c>
      <c r="F39" s="38">
        <f t="shared" si="0"/>
        <v>49</v>
      </c>
    </row>
    <row r="40" spans="2:6" ht="9.9499999999999993" customHeight="1" x14ac:dyDescent="0.2">
      <c r="B40" s="4" t="s">
        <v>68</v>
      </c>
      <c r="C40" s="4" t="s">
        <v>69</v>
      </c>
      <c r="D40" s="7">
        <v>49.7</v>
      </c>
      <c r="E40" s="1">
        <v>1</v>
      </c>
      <c r="F40" s="38">
        <f t="shared" si="0"/>
        <v>49.7</v>
      </c>
    </row>
    <row r="41" spans="2:6" ht="9.9499999999999993" customHeight="1" x14ac:dyDescent="0.2">
      <c r="B41" s="4" t="s">
        <v>70</v>
      </c>
      <c r="C41" s="4" t="s">
        <v>71</v>
      </c>
      <c r="D41" s="7">
        <v>136.01</v>
      </c>
      <c r="E41" s="1">
        <v>1</v>
      </c>
      <c r="F41" s="38">
        <f t="shared" si="0"/>
        <v>136.01</v>
      </c>
    </row>
    <row r="42" spans="2:6" ht="9.9499999999999993" customHeight="1" x14ac:dyDescent="0.2">
      <c r="B42" s="4" t="s">
        <v>72</v>
      </c>
      <c r="C42" s="4" t="s">
        <v>73</v>
      </c>
      <c r="D42" s="7">
        <v>94.53</v>
      </c>
      <c r="E42" s="1">
        <v>1</v>
      </c>
      <c r="F42" s="38">
        <f t="shared" si="0"/>
        <v>94.53</v>
      </c>
    </row>
    <row r="43" spans="2:6" ht="9.9499999999999993" customHeight="1" x14ac:dyDescent="0.2">
      <c r="B43" s="4" t="s">
        <v>314</v>
      </c>
      <c r="C43" s="4" t="s">
        <v>312</v>
      </c>
      <c r="D43" s="7">
        <v>7.87</v>
      </c>
      <c r="E43" s="1">
        <v>1</v>
      </c>
      <c r="F43" s="38">
        <f t="shared" si="0"/>
        <v>7.87</v>
      </c>
    </row>
    <row r="44" spans="2:6" ht="9.9499999999999993" customHeight="1" x14ac:dyDescent="0.2">
      <c r="B44" s="4" t="s">
        <v>315</v>
      </c>
      <c r="C44" s="4" t="s">
        <v>313</v>
      </c>
      <c r="D44" s="7">
        <v>5.59</v>
      </c>
      <c r="E44" s="1">
        <v>1</v>
      </c>
      <c r="F44" s="38">
        <f t="shared" si="0"/>
        <v>5.59</v>
      </c>
    </row>
    <row r="45" spans="2:6" ht="9.9499999999999993" customHeight="1" x14ac:dyDescent="0.2">
      <c r="B45" s="4" t="s">
        <v>76</v>
      </c>
      <c r="C45" s="4" t="s">
        <v>77</v>
      </c>
      <c r="D45" s="7">
        <v>7.43</v>
      </c>
      <c r="E45" s="1">
        <v>1</v>
      </c>
      <c r="F45" s="38">
        <f t="shared" si="0"/>
        <v>7.43</v>
      </c>
    </row>
    <row r="46" spans="2:6" ht="9.9499999999999993" customHeight="1" x14ac:dyDescent="0.2">
      <c r="B46" s="4" t="s">
        <v>316</v>
      </c>
      <c r="C46" s="4" t="s">
        <v>318</v>
      </c>
      <c r="D46" s="7">
        <v>16.11</v>
      </c>
      <c r="E46" s="1">
        <v>1</v>
      </c>
      <c r="F46" s="38">
        <f t="shared" si="0"/>
        <v>16.11</v>
      </c>
    </row>
    <row r="47" spans="2:6" ht="9.9499999999999993" customHeight="1" x14ac:dyDescent="0.2">
      <c r="B47" s="4" t="s">
        <v>317</v>
      </c>
      <c r="C47" s="4" t="s">
        <v>312</v>
      </c>
      <c r="D47" s="7">
        <v>5.68</v>
      </c>
      <c r="E47" s="1">
        <v>1</v>
      </c>
      <c r="F47" s="38">
        <f t="shared" si="0"/>
        <v>5.68</v>
      </c>
    </row>
    <row r="48" spans="2:6" ht="9.9499999999999993" customHeight="1" x14ac:dyDescent="0.2">
      <c r="B48" s="4" t="s">
        <v>319</v>
      </c>
      <c r="C48" s="4" t="s">
        <v>321</v>
      </c>
      <c r="D48" s="7">
        <v>16.09</v>
      </c>
      <c r="E48" s="1">
        <v>1</v>
      </c>
      <c r="F48" s="38">
        <f t="shared" si="0"/>
        <v>16.09</v>
      </c>
    </row>
    <row r="49" spans="2:6" ht="9.9499999999999993" customHeight="1" x14ac:dyDescent="0.2">
      <c r="B49" s="4" t="s">
        <v>320</v>
      </c>
      <c r="C49" s="4" t="s">
        <v>322</v>
      </c>
      <c r="D49" s="7">
        <v>6.34</v>
      </c>
      <c r="E49" s="1">
        <v>1</v>
      </c>
      <c r="F49" s="38">
        <f t="shared" si="0"/>
        <v>6.34</v>
      </c>
    </row>
    <row r="50" spans="2:6" ht="9.9499999999999993" customHeight="1" x14ac:dyDescent="0.2">
      <c r="B50" s="4" t="s">
        <v>323</v>
      </c>
      <c r="C50" s="4" t="s">
        <v>325</v>
      </c>
      <c r="D50" s="7">
        <v>16.09</v>
      </c>
      <c r="E50" s="1">
        <v>1</v>
      </c>
      <c r="F50" s="38">
        <f t="shared" si="0"/>
        <v>16.09</v>
      </c>
    </row>
    <row r="51" spans="2:6" ht="9.9499999999999993" customHeight="1" x14ac:dyDescent="0.2">
      <c r="B51" s="4" t="s">
        <v>324</v>
      </c>
      <c r="C51" s="4" t="s">
        <v>326</v>
      </c>
      <c r="D51" s="7">
        <v>6.5</v>
      </c>
      <c r="E51" s="1">
        <v>1</v>
      </c>
      <c r="F51" s="38">
        <f t="shared" si="0"/>
        <v>6.5</v>
      </c>
    </row>
    <row r="52" spans="2:6" ht="9.9499999999999993" customHeight="1" x14ac:dyDescent="0.2">
      <c r="B52" s="4" t="s">
        <v>310</v>
      </c>
      <c r="C52" s="4" t="s">
        <v>311</v>
      </c>
      <c r="D52" s="7">
        <v>37.46</v>
      </c>
      <c r="E52" s="1">
        <v>1</v>
      </c>
      <c r="F52" s="38">
        <f t="shared" si="0"/>
        <v>37.46</v>
      </c>
    </row>
    <row r="53" spans="2:6" ht="9.9499999999999993" customHeight="1" x14ac:dyDescent="0.2">
      <c r="B53" s="4" t="s">
        <v>68</v>
      </c>
      <c r="C53" s="4" t="s">
        <v>327</v>
      </c>
      <c r="D53" s="7">
        <v>2.2400000000000002</v>
      </c>
      <c r="E53" s="1">
        <v>1</v>
      </c>
      <c r="F53" s="38">
        <f t="shared" si="0"/>
        <v>2.2400000000000002</v>
      </c>
    </row>
    <row r="54" spans="2:6" ht="9.9499999999999993" customHeight="1" x14ac:dyDescent="0.2">
      <c r="B54" s="4" t="s">
        <v>78</v>
      </c>
      <c r="C54" s="4" t="s">
        <v>79</v>
      </c>
      <c r="D54" s="7">
        <v>13.79</v>
      </c>
      <c r="E54" s="1">
        <v>0</v>
      </c>
      <c r="F54" s="38">
        <f t="shared" si="0"/>
        <v>0</v>
      </c>
    </row>
    <row r="55" spans="2:6" ht="9.9499999999999993" customHeight="1" x14ac:dyDescent="0.2">
      <c r="B55" s="4" t="s">
        <v>80</v>
      </c>
      <c r="C55" s="4" t="s">
        <v>81</v>
      </c>
      <c r="D55" s="7">
        <v>4.97</v>
      </c>
      <c r="E55" s="1">
        <v>0</v>
      </c>
      <c r="F55" s="38">
        <f t="shared" si="0"/>
        <v>0</v>
      </c>
    </row>
    <row r="56" spans="2:6" ht="9.9499999999999993" customHeight="1" x14ac:dyDescent="0.2">
      <c r="B56" s="4" t="s">
        <v>82</v>
      </c>
      <c r="C56" s="4" t="s">
        <v>83</v>
      </c>
      <c r="D56" s="7">
        <v>5.04</v>
      </c>
      <c r="E56" s="1">
        <v>0</v>
      </c>
      <c r="F56" s="38">
        <f t="shared" si="0"/>
        <v>0</v>
      </c>
    </row>
    <row r="57" spans="2:6" ht="9.9499999999999993" customHeight="1" x14ac:dyDescent="0.2">
      <c r="B57" s="8"/>
      <c r="C57" s="8"/>
      <c r="D57" s="7"/>
      <c r="F57" s="38"/>
    </row>
    <row r="58" spans="2:6" ht="9.9499999999999993" customHeight="1" x14ac:dyDescent="0.2">
      <c r="B58" s="55"/>
      <c r="C58" s="53" t="s">
        <v>4</v>
      </c>
      <c r="D58" s="56"/>
      <c r="F58" s="38"/>
    </row>
    <row r="59" spans="2:6" s="9" customFormat="1" ht="9.9499999999999993" customHeight="1" x14ac:dyDescent="0.2">
      <c r="D59" s="7"/>
      <c r="E59" s="1"/>
      <c r="F59" s="38"/>
    </row>
    <row r="60" spans="2:6" s="9" customFormat="1" ht="9.9499999999999993" customHeight="1" x14ac:dyDescent="0.2">
      <c r="B60" s="4" t="s">
        <v>84</v>
      </c>
      <c r="C60" s="4" t="s">
        <v>85</v>
      </c>
      <c r="D60" s="7">
        <v>24.15</v>
      </c>
      <c r="E60" s="1">
        <v>1</v>
      </c>
      <c r="F60" s="38">
        <f t="shared" si="0"/>
        <v>24.15</v>
      </c>
    </row>
    <row r="61" spans="2:6" ht="9.9499999999999993" customHeight="1" x14ac:dyDescent="0.2">
      <c r="B61" s="4" t="s">
        <v>86</v>
      </c>
      <c r="C61" s="4" t="s">
        <v>87</v>
      </c>
      <c r="D61" s="7">
        <v>18.329999999999998</v>
      </c>
      <c r="E61" s="1">
        <v>1</v>
      </c>
      <c r="F61" s="38">
        <f t="shared" si="0"/>
        <v>18.329999999999998</v>
      </c>
    </row>
    <row r="62" spans="2:6" ht="9.9499999999999993" customHeight="1" x14ac:dyDescent="0.2">
      <c r="B62" s="4" t="s">
        <v>165</v>
      </c>
      <c r="C62" s="4" t="s">
        <v>166</v>
      </c>
      <c r="D62" s="7">
        <v>5.64</v>
      </c>
      <c r="E62" s="1">
        <v>1</v>
      </c>
      <c r="F62" s="38">
        <f t="shared" si="0"/>
        <v>5.64</v>
      </c>
    </row>
    <row r="63" spans="2:6" ht="9.9499999999999993" customHeight="1" x14ac:dyDescent="0.2">
      <c r="B63" s="4" t="s">
        <v>88</v>
      </c>
      <c r="C63" s="4" t="s">
        <v>89</v>
      </c>
      <c r="D63" s="7">
        <v>96.29</v>
      </c>
      <c r="E63" s="1">
        <v>1</v>
      </c>
      <c r="F63" s="38">
        <f t="shared" si="0"/>
        <v>96.29</v>
      </c>
    </row>
    <row r="64" spans="2:6" ht="9.9499999999999993" customHeight="1" x14ac:dyDescent="0.2">
      <c r="B64" s="4" t="s">
        <v>90</v>
      </c>
      <c r="C64" s="4" t="s">
        <v>91</v>
      </c>
      <c r="D64" s="7">
        <v>48.65</v>
      </c>
      <c r="E64" s="1">
        <v>1</v>
      </c>
      <c r="F64" s="38">
        <f t="shared" si="0"/>
        <v>48.65</v>
      </c>
    </row>
    <row r="65" spans="2:6" ht="9.9499999999999993" customHeight="1" x14ac:dyDescent="0.2">
      <c r="B65" s="4" t="s">
        <v>92</v>
      </c>
      <c r="C65" s="4" t="s">
        <v>93</v>
      </c>
      <c r="D65" s="7">
        <v>48.65</v>
      </c>
      <c r="E65" s="1">
        <v>1</v>
      </c>
      <c r="F65" s="38">
        <f t="shared" si="0"/>
        <v>48.65</v>
      </c>
    </row>
    <row r="66" spans="2:6" ht="9.9499999999999993" customHeight="1" x14ac:dyDescent="0.2">
      <c r="B66" s="4" t="s">
        <v>94</v>
      </c>
      <c r="C66" s="4" t="s">
        <v>95</v>
      </c>
      <c r="D66" s="7">
        <v>48.12</v>
      </c>
      <c r="E66" s="1">
        <v>1</v>
      </c>
      <c r="F66" s="38">
        <f t="shared" si="0"/>
        <v>48.12</v>
      </c>
    </row>
    <row r="67" spans="2:6" ht="9.9499999999999993" customHeight="1" x14ac:dyDescent="0.2">
      <c r="B67" s="4" t="s">
        <v>96</v>
      </c>
      <c r="C67" s="4" t="s">
        <v>97</v>
      </c>
      <c r="D67" s="7">
        <v>47.94</v>
      </c>
      <c r="E67" s="1">
        <v>1</v>
      </c>
      <c r="F67" s="38">
        <f t="shared" si="0"/>
        <v>47.94</v>
      </c>
    </row>
    <row r="68" spans="2:6" ht="9.9499999999999993" customHeight="1" x14ac:dyDescent="0.2">
      <c r="B68" s="4" t="s">
        <v>98</v>
      </c>
      <c r="C68" s="4" t="s">
        <v>99</v>
      </c>
      <c r="D68" s="7">
        <v>38.090000000000003</v>
      </c>
      <c r="E68" s="1">
        <v>1</v>
      </c>
      <c r="F68" s="38">
        <f t="shared" si="0"/>
        <v>38.090000000000003</v>
      </c>
    </row>
    <row r="69" spans="2:6" ht="9.9499999999999993" customHeight="1" x14ac:dyDescent="0.2">
      <c r="B69" s="4" t="s">
        <v>101</v>
      </c>
      <c r="C69" s="4" t="s">
        <v>100</v>
      </c>
      <c r="D69" s="7">
        <v>58.58</v>
      </c>
      <c r="E69" s="1">
        <v>0</v>
      </c>
      <c r="F69" s="38">
        <f t="shared" si="0"/>
        <v>0</v>
      </c>
    </row>
    <row r="70" spans="2:6" ht="9.9499999999999993" customHeight="1" x14ac:dyDescent="0.2">
      <c r="B70" s="4" t="s">
        <v>102</v>
      </c>
      <c r="C70" s="4" t="s">
        <v>103</v>
      </c>
      <c r="D70" s="7">
        <v>49.99</v>
      </c>
      <c r="E70" s="1">
        <v>0</v>
      </c>
      <c r="F70" s="38">
        <f t="shared" si="0"/>
        <v>0</v>
      </c>
    </row>
    <row r="71" spans="2:6" ht="9.9499999999999993" customHeight="1" x14ac:dyDescent="0.2">
      <c r="B71" s="4" t="s">
        <v>104</v>
      </c>
      <c r="C71" s="4" t="s">
        <v>105</v>
      </c>
      <c r="D71" s="7">
        <v>49.99</v>
      </c>
      <c r="E71" s="1">
        <v>0</v>
      </c>
      <c r="F71" s="38">
        <f t="shared" si="0"/>
        <v>0</v>
      </c>
    </row>
    <row r="72" spans="2:6" ht="9.9499999999999993" customHeight="1" x14ac:dyDescent="0.2">
      <c r="B72" s="4" t="s">
        <v>106</v>
      </c>
      <c r="C72" s="4" t="s">
        <v>107</v>
      </c>
      <c r="D72" s="7">
        <v>49.99</v>
      </c>
      <c r="E72" s="1">
        <v>0</v>
      </c>
      <c r="F72" s="38">
        <f t="shared" ref="F72:F111" si="1">D72*E72</f>
        <v>0</v>
      </c>
    </row>
    <row r="73" spans="2:6" ht="9.9499999999999993" customHeight="1" x14ac:dyDescent="0.2">
      <c r="B73" s="4" t="s">
        <v>108</v>
      </c>
      <c r="C73" s="4" t="s">
        <v>109</v>
      </c>
      <c r="D73" s="7">
        <v>37.67</v>
      </c>
      <c r="E73" s="1">
        <v>1</v>
      </c>
      <c r="F73" s="38">
        <f t="shared" si="1"/>
        <v>37.67</v>
      </c>
    </row>
    <row r="74" spans="2:6" ht="9.9499999999999993" customHeight="1" x14ac:dyDescent="0.2">
      <c r="B74" s="4" t="s">
        <v>110</v>
      </c>
      <c r="C74" s="4" t="s">
        <v>111</v>
      </c>
      <c r="D74" s="7">
        <v>47.6</v>
      </c>
      <c r="E74" s="1">
        <v>1</v>
      </c>
      <c r="F74" s="38">
        <f t="shared" si="1"/>
        <v>47.6</v>
      </c>
    </row>
    <row r="75" spans="2:6" ht="9.9499999999999993" customHeight="1" x14ac:dyDescent="0.2">
      <c r="B75" s="4" t="s">
        <v>112</v>
      </c>
      <c r="C75" s="4" t="s">
        <v>113</v>
      </c>
      <c r="D75" s="7">
        <v>47.6</v>
      </c>
      <c r="E75" s="1">
        <v>1</v>
      </c>
      <c r="F75" s="38">
        <f t="shared" si="1"/>
        <v>47.6</v>
      </c>
    </row>
    <row r="76" spans="2:6" ht="9.9499999999999993" customHeight="1" x14ac:dyDescent="0.2">
      <c r="B76" s="4" t="s">
        <v>114</v>
      </c>
      <c r="C76" s="4" t="s">
        <v>115</v>
      </c>
      <c r="D76" s="7">
        <v>49.3</v>
      </c>
      <c r="E76" s="1">
        <v>1</v>
      </c>
      <c r="F76" s="38">
        <f t="shared" si="1"/>
        <v>49.3</v>
      </c>
    </row>
    <row r="77" spans="2:6" ht="9.9499999999999993" customHeight="1" x14ac:dyDescent="0.2">
      <c r="B77" s="4" t="s">
        <v>116</v>
      </c>
      <c r="C77" s="4" t="s">
        <v>117</v>
      </c>
      <c r="D77" s="7">
        <v>49.3</v>
      </c>
      <c r="E77" s="1">
        <v>1</v>
      </c>
      <c r="F77" s="38">
        <f t="shared" si="1"/>
        <v>49.3</v>
      </c>
    </row>
    <row r="78" spans="2:6" ht="9.9499999999999993" customHeight="1" x14ac:dyDescent="0.2">
      <c r="B78" s="4" t="s">
        <v>118</v>
      </c>
      <c r="C78" s="4" t="s">
        <v>119</v>
      </c>
      <c r="D78" s="7">
        <v>49.35</v>
      </c>
      <c r="E78" s="1">
        <v>1</v>
      </c>
      <c r="F78" s="38">
        <f t="shared" si="1"/>
        <v>49.35</v>
      </c>
    </row>
    <row r="79" spans="2:6" ht="9.9499999999999993" customHeight="1" x14ac:dyDescent="0.2">
      <c r="B79" s="4" t="s">
        <v>120</v>
      </c>
      <c r="C79" s="4" t="s">
        <v>121</v>
      </c>
      <c r="D79" s="7">
        <v>48.65</v>
      </c>
      <c r="E79" s="1">
        <v>1</v>
      </c>
      <c r="F79" s="38">
        <f t="shared" si="1"/>
        <v>48.65</v>
      </c>
    </row>
    <row r="80" spans="2:6" ht="9.9499999999999993" customHeight="1" x14ac:dyDescent="0.2">
      <c r="B80" s="4" t="s">
        <v>122</v>
      </c>
      <c r="C80" s="4" t="s">
        <v>123</v>
      </c>
      <c r="D80" s="7">
        <v>49.7</v>
      </c>
      <c r="E80" s="1">
        <v>1</v>
      </c>
      <c r="F80" s="38">
        <f t="shared" si="1"/>
        <v>49.7</v>
      </c>
    </row>
    <row r="81" spans="2:6" ht="9.9499999999999993" customHeight="1" x14ac:dyDescent="0.2">
      <c r="B81" s="4" t="s">
        <v>329</v>
      </c>
      <c r="C81" s="4" t="s">
        <v>328</v>
      </c>
      <c r="D81" s="7">
        <v>14.64</v>
      </c>
      <c r="E81" s="1">
        <v>1</v>
      </c>
      <c r="F81" s="38">
        <f t="shared" si="1"/>
        <v>14.64</v>
      </c>
    </row>
    <row r="82" spans="2:6" ht="9.9499999999999993" customHeight="1" x14ac:dyDescent="0.2">
      <c r="B82" s="4" t="s">
        <v>330</v>
      </c>
      <c r="C82" s="4" t="s">
        <v>331</v>
      </c>
      <c r="D82" s="7">
        <v>3.98</v>
      </c>
      <c r="E82" s="1">
        <v>1</v>
      </c>
      <c r="F82" s="38">
        <f t="shared" si="1"/>
        <v>3.98</v>
      </c>
    </row>
    <row r="83" spans="2:6" ht="9.9499999999999993" customHeight="1" x14ac:dyDescent="0.2">
      <c r="B83" s="4" t="s">
        <v>332</v>
      </c>
      <c r="C83" s="4" t="s">
        <v>333</v>
      </c>
      <c r="D83" s="7">
        <v>14.68</v>
      </c>
      <c r="E83" s="1">
        <v>1</v>
      </c>
      <c r="F83" s="38">
        <f t="shared" si="1"/>
        <v>14.68</v>
      </c>
    </row>
    <row r="84" spans="2:6" ht="9.9499999999999993" customHeight="1" x14ac:dyDescent="0.2">
      <c r="B84" s="19" t="s">
        <v>334</v>
      </c>
      <c r="C84" s="19" t="s">
        <v>335</v>
      </c>
      <c r="D84" s="48">
        <v>4.24</v>
      </c>
      <c r="E84" s="1">
        <v>1</v>
      </c>
      <c r="F84" s="38">
        <f t="shared" si="1"/>
        <v>4.24</v>
      </c>
    </row>
    <row r="85" spans="2:6" ht="9.9499999999999993" customHeight="1" x14ac:dyDescent="0.2">
      <c r="B85" s="19" t="s">
        <v>336</v>
      </c>
      <c r="C85" s="19" t="s">
        <v>338</v>
      </c>
      <c r="D85" s="48">
        <v>7.61</v>
      </c>
      <c r="E85" s="1">
        <v>0</v>
      </c>
      <c r="F85" s="38">
        <f t="shared" si="1"/>
        <v>0</v>
      </c>
    </row>
    <row r="86" spans="2:6" ht="9.9499999999999993" customHeight="1" x14ac:dyDescent="0.2">
      <c r="B86" s="19" t="s">
        <v>337</v>
      </c>
      <c r="C86" s="19" t="s">
        <v>339</v>
      </c>
      <c r="D86" s="48">
        <v>6.86</v>
      </c>
      <c r="E86" s="1">
        <v>0</v>
      </c>
      <c r="F86" s="38">
        <f t="shared" si="1"/>
        <v>0</v>
      </c>
    </row>
    <row r="87" spans="2:6" ht="9.9499999999999993" customHeight="1" x14ac:dyDescent="0.2">
      <c r="B87" s="19" t="s">
        <v>340</v>
      </c>
      <c r="C87" s="19" t="s">
        <v>342</v>
      </c>
      <c r="D87" s="48">
        <v>16.09</v>
      </c>
      <c r="E87" s="1">
        <v>1</v>
      </c>
      <c r="F87" s="38">
        <f t="shared" si="1"/>
        <v>16.09</v>
      </c>
    </row>
    <row r="88" spans="2:6" ht="9.9499999999999993" customHeight="1" x14ac:dyDescent="0.2">
      <c r="B88" s="19" t="s">
        <v>341</v>
      </c>
      <c r="C88" s="19" t="s">
        <v>343</v>
      </c>
      <c r="D88" s="48">
        <v>6.33</v>
      </c>
      <c r="E88" s="1">
        <v>1</v>
      </c>
      <c r="F88" s="38">
        <f t="shared" si="1"/>
        <v>6.33</v>
      </c>
    </row>
    <row r="89" spans="2:6" ht="9.9499999999999993" customHeight="1" x14ac:dyDescent="0.2">
      <c r="B89" s="19" t="s">
        <v>344</v>
      </c>
      <c r="C89" s="19" t="s">
        <v>345</v>
      </c>
      <c r="D89" s="48">
        <v>15.84</v>
      </c>
      <c r="E89" s="1">
        <v>1</v>
      </c>
      <c r="F89" s="38">
        <f t="shared" si="1"/>
        <v>15.84</v>
      </c>
    </row>
    <row r="90" spans="2:6" ht="9.9499999999999993" customHeight="1" x14ac:dyDescent="0.2">
      <c r="B90" s="19" t="s">
        <v>346</v>
      </c>
      <c r="C90" s="19" t="s">
        <v>347</v>
      </c>
      <c r="D90" s="48">
        <v>6.24</v>
      </c>
      <c r="E90" s="1">
        <v>1</v>
      </c>
      <c r="F90" s="38">
        <f t="shared" si="1"/>
        <v>6.24</v>
      </c>
    </row>
    <row r="91" spans="2:6" ht="9.9499999999999993" customHeight="1" x14ac:dyDescent="0.2">
      <c r="B91" s="4" t="s">
        <v>124</v>
      </c>
      <c r="C91" s="4" t="s">
        <v>125</v>
      </c>
      <c r="D91" s="7">
        <v>30.55</v>
      </c>
      <c r="E91" s="1">
        <v>1</v>
      </c>
      <c r="F91" s="38">
        <f t="shared" si="1"/>
        <v>30.55</v>
      </c>
    </row>
    <row r="92" spans="2:6" ht="9.9499999999999993" customHeight="1" x14ac:dyDescent="0.2">
      <c r="B92" s="4" t="s">
        <v>126</v>
      </c>
      <c r="C92" s="4" t="s">
        <v>127</v>
      </c>
      <c r="D92" s="7">
        <v>40.159999999999997</v>
      </c>
      <c r="E92" s="1">
        <v>1</v>
      </c>
      <c r="F92" s="38">
        <f t="shared" si="1"/>
        <v>40.159999999999997</v>
      </c>
    </row>
    <row r="93" spans="2:6" ht="9.9499999999999993" customHeight="1" x14ac:dyDescent="0.2">
      <c r="B93" s="4" t="s">
        <v>128</v>
      </c>
      <c r="C93" s="4" t="s">
        <v>129</v>
      </c>
      <c r="D93" s="7">
        <v>56.78</v>
      </c>
      <c r="E93" s="1">
        <v>0</v>
      </c>
      <c r="F93" s="38">
        <f t="shared" si="1"/>
        <v>0</v>
      </c>
    </row>
    <row r="94" spans="2:6" ht="9.9499999999999993" customHeight="1" x14ac:dyDescent="0.2">
      <c r="B94" s="4" t="s">
        <v>130</v>
      </c>
      <c r="C94" s="4" t="s">
        <v>131</v>
      </c>
      <c r="D94" s="57">
        <v>47.35</v>
      </c>
      <c r="E94" s="1">
        <v>1</v>
      </c>
      <c r="F94" s="38">
        <f t="shared" si="1"/>
        <v>47.35</v>
      </c>
    </row>
    <row r="95" spans="2:6" ht="9.9499999999999993" customHeight="1" x14ac:dyDescent="0.2">
      <c r="B95" s="4" t="s">
        <v>132</v>
      </c>
      <c r="C95" s="4" t="s">
        <v>133</v>
      </c>
      <c r="D95" s="7">
        <v>37.11</v>
      </c>
      <c r="E95" s="1">
        <v>1</v>
      </c>
      <c r="F95" s="38">
        <f t="shared" si="1"/>
        <v>37.11</v>
      </c>
    </row>
    <row r="96" spans="2:6" ht="9.9499999999999993" customHeight="1" x14ac:dyDescent="0.2">
      <c r="B96" s="4" t="s">
        <v>134</v>
      </c>
      <c r="C96" s="4" t="s">
        <v>135</v>
      </c>
      <c r="D96" s="7">
        <v>13.96</v>
      </c>
      <c r="E96" s="1">
        <v>1</v>
      </c>
      <c r="F96" s="38">
        <f t="shared" si="1"/>
        <v>13.96</v>
      </c>
    </row>
    <row r="97" spans="2:6" ht="9.9499999999999993" customHeight="1" x14ac:dyDescent="0.2">
      <c r="B97" s="4" t="s">
        <v>136</v>
      </c>
      <c r="C97" s="4" t="s">
        <v>137</v>
      </c>
      <c r="D97" s="7">
        <v>13.9</v>
      </c>
      <c r="E97" s="1">
        <v>1</v>
      </c>
      <c r="F97" s="38">
        <f t="shared" si="1"/>
        <v>13.9</v>
      </c>
    </row>
    <row r="98" spans="2:6" ht="9.9499999999999993" customHeight="1" x14ac:dyDescent="0.2">
      <c r="B98" s="4" t="s">
        <v>138</v>
      </c>
      <c r="C98" s="4" t="s">
        <v>139</v>
      </c>
      <c r="D98" s="7">
        <v>10.76</v>
      </c>
      <c r="E98" s="1">
        <v>0</v>
      </c>
      <c r="F98" s="38">
        <f t="shared" si="1"/>
        <v>0</v>
      </c>
    </row>
    <row r="99" spans="2:6" ht="9.9499999999999993" customHeight="1" x14ac:dyDescent="0.2">
      <c r="B99" s="4" t="s">
        <v>140</v>
      </c>
      <c r="C99" s="4" t="s">
        <v>141</v>
      </c>
      <c r="D99" s="7">
        <v>14.31</v>
      </c>
      <c r="E99" s="1">
        <v>1</v>
      </c>
      <c r="F99" s="38">
        <f t="shared" si="1"/>
        <v>14.31</v>
      </c>
    </row>
    <row r="100" spans="2:6" ht="9.9499999999999993" customHeight="1" x14ac:dyDescent="0.2">
      <c r="B100" s="4" t="s">
        <v>142</v>
      </c>
      <c r="C100" s="4" t="s">
        <v>143</v>
      </c>
      <c r="D100" s="7">
        <v>14.21</v>
      </c>
      <c r="E100" s="1">
        <v>1</v>
      </c>
      <c r="F100" s="38">
        <f t="shared" si="1"/>
        <v>14.21</v>
      </c>
    </row>
    <row r="101" spans="2:6" ht="9.9499999999999993" customHeight="1" x14ac:dyDescent="0.2">
      <c r="B101" s="4"/>
      <c r="C101" s="4"/>
      <c r="D101" s="7"/>
      <c r="F101" s="38"/>
    </row>
    <row r="102" spans="2:6" ht="9.9499999999999993" customHeight="1" x14ac:dyDescent="0.2">
      <c r="B102" s="55"/>
      <c r="C102" s="53" t="s">
        <v>5</v>
      </c>
      <c r="D102" s="58"/>
      <c r="F102" s="38"/>
    </row>
    <row r="103" spans="2:6" ht="9.9499999999999993" customHeight="1" x14ac:dyDescent="0.2">
      <c r="B103" s="4"/>
      <c r="C103" s="4"/>
      <c r="D103" s="7"/>
      <c r="F103" s="38"/>
    </row>
    <row r="104" spans="2:6" ht="9.9499999999999993" customHeight="1" x14ac:dyDescent="0.2">
      <c r="B104" s="4" t="s">
        <v>144</v>
      </c>
      <c r="C104" s="4" t="s">
        <v>145</v>
      </c>
      <c r="D104" s="7">
        <v>15</v>
      </c>
      <c r="E104" s="1">
        <v>0</v>
      </c>
      <c r="F104" s="38">
        <f t="shared" si="1"/>
        <v>0</v>
      </c>
    </row>
    <row r="105" spans="2:6" ht="9.9499999999999993" customHeight="1" x14ac:dyDescent="0.2">
      <c r="B105" s="4" t="s">
        <v>146</v>
      </c>
      <c r="C105" s="4" t="s">
        <v>147</v>
      </c>
      <c r="D105" s="7">
        <v>15</v>
      </c>
      <c r="E105" s="1">
        <v>0</v>
      </c>
      <c r="F105" s="38">
        <f t="shared" si="1"/>
        <v>0</v>
      </c>
    </row>
    <row r="106" spans="2:6" ht="9.9499999999999993" customHeight="1" x14ac:dyDescent="0.2">
      <c r="B106" s="4" t="s">
        <v>148</v>
      </c>
      <c r="C106" s="4" t="s">
        <v>149</v>
      </c>
      <c r="D106" s="7">
        <v>292.42</v>
      </c>
      <c r="E106" s="1">
        <v>0</v>
      </c>
      <c r="F106" s="38">
        <f t="shared" si="1"/>
        <v>0</v>
      </c>
    </row>
    <row r="107" spans="2:6" ht="9.9499999999999993" customHeight="1" x14ac:dyDescent="0.2">
      <c r="B107" s="4" t="s">
        <v>150</v>
      </c>
      <c r="C107" s="4" t="s">
        <v>151</v>
      </c>
      <c r="D107" s="7">
        <v>27.01</v>
      </c>
      <c r="E107" s="1">
        <v>0</v>
      </c>
      <c r="F107" s="38">
        <f t="shared" si="1"/>
        <v>0</v>
      </c>
    </row>
    <row r="108" spans="2:6" ht="9.9499999999999993" customHeight="1" x14ac:dyDescent="0.2">
      <c r="B108" s="4" t="s">
        <v>152</v>
      </c>
      <c r="C108" s="4" t="s">
        <v>153</v>
      </c>
      <c r="D108" s="7">
        <v>27.01</v>
      </c>
      <c r="E108" s="1">
        <v>0</v>
      </c>
      <c r="F108" s="38">
        <f t="shared" si="1"/>
        <v>0</v>
      </c>
    </row>
    <row r="109" spans="2:6" ht="9.9499999999999993" customHeight="1" x14ac:dyDescent="0.2">
      <c r="B109" s="4" t="s">
        <v>154</v>
      </c>
      <c r="C109" s="4" t="s">
        <v>155</v>
      </c>
      <c r="D109" s="7">
        <v>9.94</v>
      </c>
      <c r="E109" s="1">
        <v>0</v>
      </c>
      <c r="F109" s="38">
        <f t="shared" si="1"/>
        <v>0</v>
      </c>
    </row>
    <row r="110" spans="2:6" ht="9.9499999999999993" customHeight="1" x14ac:dyDescent="0.2">
      <c r="B110" s="4" t="s">
        <v>156</v>
      </c>
      <c r="C110" s="4" t="s">
        <v>157</v>
      </c>
      <c r="D110" s="7">
        <v>10.77</v>
      </c>
      <c r="E110" s="1">
        <v>0</v>
      </c>
      <c r="F110" s="38">
        <f t="shared" si="1"/>
        <v>0</v>
      </c>
    </row>
    <row r="111" spans="2:6" ht="9.9499999999999993" customHeight="1" x14ac:dyDescent="0.2">
      <c r="B111" s="4" t="s">
        <v>158</v>
      </c>
      <c r="C111" s="4" t="s">
        <v>159</v>
      </c>
      <c r="D111" s="7">
        <v>29.82</v>
      </c>
      <c r="E111" s="1">
        <v>0</v>
      </c>
      <c r="F111" s="38">
        <f t="shared" si="1"/>
        <v>0</v>
      </c>
    </row>
    <row r="112" spans="2:6" ht="9.9499999999999993" customHeight="1" x14ac:dyDescent="0.2">
      <c r="B112" s="9"/>
      <c r="C112" s="9"/>
      <c r="D112" s="10"/>
    </row>
    <row r="113" spans="2:7" ht="9.9499999999999993" customHeight="1" x14ac:dyDescent="0.2">
      <c r="B113" s="9"/>
      <c r="C113" s="55" t="s">
        <v>163</v>
      </c>
      <c r="D113" s="59">
        <f>SUM(D7:D56)</f>
        <v>2082.0299999999988</v>
      </c>
      <c r="F113" s="90">
        <f>SUM(F7:F56)</f>
        <v>2012.5399999999995</v>
      </c>
      <c r="G113" s="38"/>
    </row>
    <row r="114" spans="2:7" ht="9.9499999999999993" customHeight="1" x14ac:dyDescent="0.2">
      <c r="B114" s="9"/>
      <c r="C114" s="55" t="s">
        <v>162</v>
      </c>
      <c r="D114" s="59">
        <f>SUM(D60:D100)</f>
        <v>1339.1799999999996</v>
      </c>
      <c r="E114" s="9"/>
      <c r="F114" s="90">
        <f>SUM(F59:F100)</f>
        <v>1048.6200000000001</v>
      </c>
      <c r="G114" s="38"/>
    </row>
    <row r="115" spans="2:7" ht="9.9499999999999993" customHeight="1" x14ac:dyDescent="0.2">
      <c r="B115" s="9"/>
      <c r="C115" s="42"/>
      <c r="D115" s="49"/>
      <c r="E115" s="9"/>
      <c r="F115" s="9"/>
    </row>
    <row r="116" spans="2:7" ht="9.9499999999999993" customHeight="1" x14ac:dyDescent="0.2">
      <c r="B116" s="9"/>
      <c r="C116" s="55" t="s">
        <v>164</v>
      </c>
      <c r="D116" s="59">
        <f>SUM(D113:D114)</f>
        <v>3421.2099999999982</v>
      </c>
      <c r="E116" s="9"/>
      <c r="F116" s="90">
        <f>F113+F114</f>
        <v>3061.16</v>
      </c>
      <c r="G116" s="68"/>
    </row>
    <row r="117" spans="2:7" ht="9.9499999999999993" customHeight="1" x14ac:dyDescent="0.2">
      <c r="B117" s="9"/>
      <c r="E117" s="9"/>
    </row>
    <row r="118" spans="2:7" ht="9.9499999999999993" customHeight="1" x14ac:dyDescent="0.2">
      <c r="B118" s="9"/>
      <c r="C118" s="50" t="s">
        <v>348</v>
      </c>
      <c r="D118" s="60">
        <f>SUM(D104:D111)</f>
        <v>426.96999999999997</v>
      </c>
      <c r="E118" s="10"/>
    </row>
    <row r="119" spans="2:7" x14ac:dyDescent="0.2">
      <c r="B119" s="9"/>
      <c r="C119" s="11"/>
      <c r="D119" s="10"/>
    </row>
    <row r="120" spans="2:7" x14ac:dyDescent="0.2">
      <c r="B120" s="9"/>
      <c r="C120" s="12"/>
      <c r="D120" s="10"/>
    </row>
    <row r="121" spans="2:7" x14ac:dyDescent="0.2">
      <c r="B121" s="9"/>
      <c r="C121" s="11"/>
      <c r="D121" s="10"/>
    </row>
    <row r="122" spans="2:7" x14ac:dyDescent="0.2">
      <c r="B122" s="9"/>
      <c r="C122" s="11"/>
      <c r="D122" s="10"/>
    </row>
  </sheetData>
  <dataValidations count="1">
    <dataValidation type="list" allowBlank="1" showInputMessage="1" showErrorMessage="1" sqref="E7:E112">
      <formula1>habitable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66"/>
  <sheetViews>
    <sheetView workbookViewId="0">
      <selection activeCell="I12" sqref="I12"/>
    </sheetView>
  </sheetViews>
  <sheetFormatPr baseColWidth="10" defaultRowHeight="15" x14ac:dyDescent="0.25"/>
  <cols>
    <col min="2" max="2" width="5.85546875" customWidth="1"/>
    <col min="3" max="3" width="13.140625" customWidth="1"/>
    <col min="4" max="5" width="8.85546875" customWidth="1"/>
    <col min="6" max="6" width="7.42578125" customWidth="1"/>
    <col min="7" max="7" width="8.5703125" style="61" customWidth="1"/>
  </cols>
  <sheetData>
    <row r="3" spans="2:7" ht="9.9499999999999993" customHeight="1" x14ac:dyDescent="0.25">
      <c r="B3" s="69" t="s">
        <v>0</v>
      </c>
      <c r="C3" s="69" t="s">
        <v>1</v>
      </c>
      <c r="D3" s="69" t="s">
        <v>167</v>
      </c>
      <c r="E3" s="69" t="s">
        <v>168</v>
      </c>
      <c r="F3" s="69" t="s">
        <v>169</v>
      </c>
      <c r="G3" s="70"/>
    </row>
    <row r="4" spans="2:7" ht="9.9499999999999993" customHeight="1" x14ac:dyDescent="0.25">
      <c r="B4" s="71"/>
      <c r="C4" s="71"/>
      <c r="D4" s="71"/>
      <c r="E4" s="70"/>
      <c r="F4" s="70"/>
      <c r="G4" s="70"/>
    </row>
    <row r="5" spans="2:7" ht="9.9499999999999993" customHeight="1" x14ac:dyDescent="0.25">
      <c r="B5" s="87"/>
      <c r="C5" s="79" t="s">
        <v>170</v>
      </c>
      <c r="D5" s="79"/>
      <c r="E5" s="88"/>
      <c r="F5" s="89"/>
      <c r="G5" s="70"/>
    </row>
    <row r="6" spans="2:7" ht="9.9499999999999993" customHeight="1" x14ac:dyDescent="0.25">
      <c r="B6" s="72"/>
      <c r="C6" s="72"/>
      <c r="D6" s="72"/>
      <c r="E6" s="72"/>
      <c r="F6" s="72"/>
      <c r="G6" s="97"/>
    </row>
    <row r="7" spans="2:7" ht="9.9499999999999993" customHeight="1" x14ac:dyDescent="0.25">
      <c r="B7" s="84" t="s">
        <v>171</v>
      </c>
      <c r="C7" s="84" t="s">
        <v>174</v>
      </c>
      <c r="D7" s="85">
        <v>391.8</v>
      </c>
      <c r="E7" s="85">
        <f>D7*(SQRT(1+(F7/100)))</f>
        <v>437.16874751061522</v>
      </c>
      <c r="F7" s="85">
        <v>24.5</v>
      </c>
      <c r="G7" s="86">
        <v>4</v>
      </c>
    </row>
    <row r="8" spans="2:7" ht="9.9499999999999993" customHeight="1" x14ac:dyDescent="0.25">
      <c r="B8" s="72" t="s">
        <v>172</v>
      </c>
      <c r="C8" s="72" t="s">
        <v>175</v>
      </c>
      <c r="D8" s="73">
        <v>69.91</v>
      </c>
      <c r="E8" s="85">
        <f>D8*(SQRT(1+(F8/100)))</f>
        <v>78.005276004254995</v>
      </c>
      <c r="F8" s="73">
        <v>24.5</v>
      </c>
      <c r="G8" s="74">
        <v>4</v>
      </c>
    </row>
    <row r="9" spans="2:7" ht="9.9499999999999993" customHeight="1" x14ac:dyDescent="0.25">
      <c r="B9" s="72" t="s">
        <v>173</v>
      </c>
      <c r="C9" s="72" t="s">
        <v>176</v>
      </c>
      <c r="D9" s="73">
        <v>22</v>
      </c>
      <c r="E9" s="85">
        <f>D9*(SQRT(1+(F9/100)))</f>
        <v>24.547504964863542</v>
      </c>
      <c r="F9" s="73">
        <v>24.5</v>
      </c>
      <c r="G9" s="74">
        <v>4</v>
      </c>
    </row>
    <row r="10" spans="2:7" ht="9.9499999999999993" customHeight="1" x14ac:dyDescent="0.25">
      <c r="B10" s="72" t="s">
        <v>177</v>
      </c>
      <c r="C10" s="72" t="s">
        <v>178</v>
      </c>
      <c r="D10" s="73">
        <v>76.19</v>
      </c>
      <c r="E10" s="85">
        <f>D10*(SQRT(1+(F10/100)))</f>
        <v>85.012472876043319</v>
      </c>
      <c r="F10" s="73">
        <v>24.5</v>
      </c>
      <c r="G10" s="74">
        <v>4</v>
      </c>
    </row>
    <row r="11" spans="2:7" ht="9.9499999999999993" customHeight="1" x14ac:dyDescent="0.25">
      <c r="B11" s="72" t="s">
        <v>179</v>
      </c>
      <c r="C11" s="72" t="s">
        <v>180</v>
      </c>
      <c r="D11" s="73">
        <v>13.55</v>
      </c>
      <c r="E11" s="85">
        <f>D11*(SQRT(1+(F11/100)))</f>
        <v>18.484703202918894</v>
      </c>
      <c r="F11" s="73">
        <v>86.1</v>
      </c>
      <c r="G11" s="74">
        <v>4</v>
      </c>
    </row>
    <row r="12" spans="2:7" ht="9.9499999999999993" customHeight="1" x14ac:dyDescent="0.25">
      <c r="B12" s="72" t="s">
        <v>181</v>
      </c>
      <c r="C12" s="72" t="s">
        <v>182</v>
      </c>
      <c r="D12" s="73">
        <v>46.09</v>
      </c>
      <c r="E12" s="85">
        <f>D12*(SQRT(1+(F12/100)))</f>
        <v>63.614218776150985</v>
      </c>
      <c r="F12" s="73">
        <v>90.5</v>
      </c>
      <c r="G12" s="74">
        <v>4</v>
      </c>
    </row>
    <row r="13" spans="2:7" ht="9.9499999999999993" customHeight="1" x14ac:dyDescent="0.25">
      <c r="B13" s="72" t="s">
        <v>183</v>
      </c>
      <c r="C13" s="72" t="s">
        <v>184</v>
      </c>
      <c r="D13" s="73">
        <v>45.09</v>
      </c>
      <c r="E13" s="85">
        <f>D13*(SQRT(1+(F13/100)))</f>
        <v>58.790167290117488</v>
      </c>
      <c r="F13" s="73">
        <v>70</v>
      </c>
      <c r="G13" s="74">
        <v>4</v>
      </c>
    </row>
    <row r="14" spans="2:7" ht="9.9499999999999993" customHeight="1" x14ac:dyDescent="0.25">
      <c r="B14" s="72" t="s">
        <v>185</v>
      </c>
      <c r="C14" s="72" t="s">
        <v>186</v>
      </c>
      <c r="D14" s="73">
        <v>19.78</v>
      </c>
      <c r="E14" s="85">
        <f>D14*(SQRT(1+(F14/100)))</f>
        <v>27.300699661363993</v>
      </c>
      <c r="F14" s="73">
        <v>90.5</v>
      </c>
      <c r="G14" s="74">
        <v>2</v>
      </c>
    </row>
    <row r="15" spans="2:7" ht="9.9499999999999993" customHeight="1" x14ac:dyDescent="0.25">
      <c r="B15" s="72" t="s">
        <v>187</v>
      </c>
      <c r="C15" s="72" t="s">
        <v>188</v>
      </c>
      <c r="D15" s="73">
        <v>10.29</v>
      </c>
      <c r="E15" s="85">
        <f>D15*(SQRT(1+(F15/100)))</f>
        <v>14.202436780355685</v>
      </c>
      <c r="F15" s="73">
        <v>90.5</v>
      </c>
      <c r="G15" s="74">
        <v>2</v>
      </c>
    </row>
    <row r="16" spans="2:7" ht="9.9499999999999993" customHeight="1" x14ac:dyDescent="0.25">
      <c r="B16" s="72" t="s">
        <v>189</v>
      </c>
      <c r="C16" s="72" t="s">
        <v>190</v>
      </c>
      <c r="D16" s="73">
        <v>19.45</v>
      </c>
      <c r="E16" s="85">
        <f>D16*(SQRT(1+(F16/100)))</f>
        <v>26.845227927883197</v>
      </c>
      <c r="F16" s="73">
        <v>90.5</v>
      </c>
      <c r="G16" s="74">
        <v>2</v>
      </c>
    </row>
    <row r="17" spans="2:7" ht="9.9499999999999993" customHeight="1" x14ac:dyDescent="0.25">
      <c r="B17" s="72" t="s">
        <v>191</v>
      </c>
      <c r="C17" s="72" t="s">
        <v>192</v>
      </c>
      <c r="D17" s="73">
        <v>42.89</v>
      </c>
      <c r="E17" s="85">
        <f>D17*(SQRT(1+(F17/100)))</f>
        <v>59.197523178761458</v>
      </c>
      <c r="F17" s="73">
        <v>90.5</v>
      </c>
      <c r="G17" s="74">
        <v>2</v>
      </c>
    </row>
    <row r="18" spans="2:7" ht="9.9499999999999993" customHeight="1" x14ac:dyDescent="0.25">
      <c r="B18" s="72" t="s">
        <v>193</v>
      </c>
      <c r="C18" s="72" t="s">
        <v>194</v>
      </c>
      <c r="D18" s="73">
        <v>41.92</v>
      </c>
      <c r="E18" s="85">
        <f>D18*(SQRT(1+(F18/100)))</f>
        <v>54.656992965219011</v>
      </c>
      <c r="F18" s="73">
        <v>70</v>
      </c>
      <c r="G18" s="74">
        <v>2</v>
      </c>
    </row>
    <row r="19" spans="2:7" ht="9.9499999999999993" customHeight="1" x14ac:dyDescent="0.25">
      <c r="B19" s="72" t="s">
        <v>195</v>
      </c>
      <c r="C19" s="72" t="s">
        <v>196</v>
      </c>
      <c r="D19" s="73">
        <v>14.14</v>
      </c>
      <c r="E19" s="85">
        <f>D19*(SQRT(1+(F19/100)))</f>
        <v>19.289572198470342</v>
      </c>
      <c r="F19" s="73">
        <v>86.1</v>
      </c>
      <c r="G19" s="74">
        <v>2</v>
      </c>
    </row>
    <row r="20" spans="2:7" ht="9.9499999999999993" customHeight="1" x14ac:dyDescent="0.25">
      <c r="B20" s="72" t="s">
        <v>197</v>
      </c>
      <c r="C20" s="72" t="s">
        <v>198</v>
      </c>
      <c r="D20" s="73">
        <v>45.43</v>
      </c>
      <c r="E20" s="85">
        <f>D20*(SQRT(1+(F20/100)))</f>
        <v>51.818088105409679</v>
      </c>
      <c r="F20" s="73">
        <v>30.1</v>
      </c>
      <c r="G20" s="74">
        <v>2</v>
      </c>
    </row>
    <row r="21" spans="2:7" ht="9.9499999999999993" customHeight="1" x14ac:dyDescent="0.25">
      <c r="B21" s="72" t="s">
        <v>199</v>
      </c>
      <c r="C21" s="72" t="s">
        <v>200</v>
      </c>
      <c r="D21" s="73">
        <v>392.54</v>
      </c>
      <c r="E21" s="85">
        <f>D21*(SQRT(1+(F21/100)))</f>
        <v>447.73656845471089</v>
      </c>
      <c r="F21" s="73">
        <v>30.1</v>
      </c>
      <c r="G21" s="74">
        <v>2</v>
      </c>
    </row>
    <row r="22" spans="2:7" ht="9.9499999999999993" customHeight="1" x14ac:dyDescent="0.25">
      <c r="B22" s="72" t="s">
        <v>201</v>
      </c>
      <c r="C22" s="72" t="s">
        <v>202</v>
      </c>
      <c r="D22" s="73">
        <v>42.29</v>
      </c>
      <c r="E22" s="85">
        <f>D22*(SQRT(1+(F22/100)))</f>
        <v>48.236560554210328</v>
      </c>
      <c r="F22" s="73">
        <v>30.1</v>
      </c>
      <c r="G22" s="74">
        <v>2</v>
      </c>
    </row>
    <row r="23" spans="2:7" ht="9.9499999999999993" customHeight="1" x14ac:dyDescent="0.25">
      <c r="B23" s="72" t="s">
        <v>203</v>
      </c>
      <c r="C23" s="72" t="s">
        <v>204</v>
      </c>
      <c r="D23" s="73">
        <v>52.95</v>
      </c>
      <c r="E23" s="85">
        <f>D23*(SQRT(1+(F23/100)))</f>
        <v>73.082509963054775</v>
      </c>
      <c r="F23" s="73">
        <v>90.5</v>
      </c>
      <c r="G23" s="74">
        <v>2</v>
      </c>
    </row>
    <row r="24" spans="2:7" ht="9.9499999999999993" customHeight="1" x14ac:dyDescent="0.25">
      <c r="B24" s="72" t="s">
        <v>205</v>
      </c>
      <c r="C24" s="72" t="s">
        <v>206</v>
      </c>
      <c r="D24" s="73">
        <v>36.01</v>
      </c>
      <c r="E24" s="85">
        <f>D24*(SQRT(1+(F24/100)))</f>
        <v>49.701627644373978</v>
      </c>
      <c r="F24" s="73">
        <v>90.5</v>
      </c>
      <c r="G24" s="74">
        <v>2</v>
      </c>
    </row>
    <row r="25" spans="2:7" ht="9.9499999999999993" customHeight="1" x14ac:dyDescent="0.25">
      <c r="B25" s="72" t="s">
        <v>207</v>
      </c>
      <c r="C25" s="72" t="s">
        <v>208</v>
      </c>
      <c r="D25" s="73">
        <v>54.3</v>
      </c>
      <c r="E25" s="85">
        <f>D25*(SQRT(1+(F25/100)))</f>
        <v>74.945803418203468</v>
      </c>
      <c r="F25" s="73">
        <v>90.5</v>
      </c>
      <c r="G25" s="74">
        <v>2</v>
      </c>
    </row>
    <row r="26" spans="2:7" ht="9.9499999999999993" customHeight="1" x14ac:dyDescent="0.25">
      <c r="B26" s="72" t="s">
        <v>209</v>
      </c>
      <c r="C26" s="72" t="s">
        <v>210</v>
      </c>
      <c r="D26" s="73">
        <v>38.24</v>
      </c>
      <c r="E26" s="85">
        <f>D26*(SQRT(1+(F26/100)))</f>
        <v>52.779512388804811</v>
      </c>
      <c r="F26" s="73">
        <v>90.5</v>
      </c>
      <c r="G26" s="74">
        <v>2</v>
      </c>
    </row>
    <row r="27" spans="2:7" ht="9.9499999999999993" customHeight="1" x14ac:dyDescent="0.25">
      <c r="B27" s="72" t="s">
        <v>211</v>
      </c>
      <c r="C27" s="72" t="s">
        <v>212</v>
      </c>
      <c r="D27" s="73">
        <v>16.66</v>
      </c>
      <c r="E27" s="85">
        <f>D27*(SQRT(1+(F27/100)))</f>
        <v>22.994421453909208</v>
      </c>
      <c r="F27" s="73">
        <v>90.5</v>
      </c>
      <c r="G27" s="74">
        <v>2</v>
      </c>
    </row>
    <row r="28" spans="2:7" ht="9.9499999999999993" customHeight="1" x14ac:dyDescent="0.25">
      <c r="B28" s="72" t="s">
        <v>213</v>
      </c>
      <c r="C28" s="72" t="s">
        <v>214</v>
      </c>
      <c r="D28" s="73">
        <v>16.66</v>
      </c>
      <c r="E28" s="85">
        <f>D28*(SQRT(1+(F28/100)))</f>
        <v>22.994421453909208</v>
      </c>
      <c r="F28" s="73">
        <v>90.5</v>
      </c>
      <c r="G28" s="74">
        <v>2</v>
      </c>
    </row>
    <row r="29" spans="2:7" ht="9.9499999999999993" customHeight="1" x14ac:dyDescent="0.25">
      <c r="B29" s="72" t="s">
        <v>215</v>
      </c>
      <c r="C29" s="72" t="s">
        <v>216</v>
      </c>
      <c r="D29" s="73">
        <v>150.91999999999999</v>
      </c>
      <c r="E29" s="85">
        <f>D29*(SQRT(1+(F29/100)))</f>
        <v>172.80175239389209</v>
      </c>
      <c r="F29" s="73">
        <v>31.1</v>
      </c>
      <c r="G29" s="74">
        <v>2</v>
      </c>
    </row>
    <row r="30" spans="2:7" ht="9.9499999999999993" customHeight="1" x14ac:dyDescent="0.25">
      <c r="B30" s="72" t="s">
        <v>217</v>
      </c>
      <c r="C30" s="72" t="s">
        <v>218</v>
      </c>
      <c r="D30" s="73">
        <v>24.45</v>
      </c>
      <c r="E30" s="85">
        <f>D30*(SQRT(1+(F30/100)))</f>
        <v>25.875447822211697</v>
      </c>
      <c r="F30" s="73">
        <v>12</v>
      </c>
      <c r="G30" s="74">
        <v>2</v>
      </c>
    </row>
    <row r="31" spans="2:7" ht="9.9499999999999993" customHeight="1" x14ac:dyDescent="0.25">
      <c r="B31" s="72" t="s">
        <v>219</v>
      </c>
      <c r="C31" s="72" t="s">
        <v>220</v>
      </c>
      <c r="D31" s="73">
        <v>24.45</v>
      </c>
      <c r="E31" s="85">
        <f>D31*(SQRT(1+(F31/100)))</f>
        <v>25.875447822211697</v>
      </c>
      <c r="F31" s="73">
        <v>12</v>
      </c>
      <c r="G31" s="74">
        <v>2</v>
      </c>
    </row>
    <row r="32" spans="2:7" ht="9.9499999999999993" customHeight="1" x14ac:dyDescent="0.25">
      <c r="B32" s="72" t="s">
        <v>221</v>
      </c>
      <c r="C32" s="72" t="s">
        <v>222</v>
      </c>
      <c r="D32" s="73">
        <v>46.81</v>
      </c>
      <c r="E32" s="85">
        <f>D32*(SQRT(1+(F32/100)))</f>
        <v>53.392135245745699</v>
      </c>
      <c r="F32" s="73">
        <v>30.1</v>
      </c>
      <c r="G32" s="74">
        <v>2</v>
      </c>
    </row>
    <row r="33" spans="2:7" ht="9.9499999999999993" customHeight="1" x14ac:dyDescent="0.25">
      <c r="B33" s="72" t="s">
        <v>223</v>
      </c>
      <c r="C33" s="72" t="s">
        <v>224</v>
      </c>
      <c r="D33" s="73">
        <v>133.36000000000001</v>
      </c>
      <c r="E33" s="85">
        <f>D33*(SQRT(1+(F33/100)))</f>
        <v>152.11226567768952</v>
      </c>
      <c r="F33" s="73">
        <v>30.1</v>
      </c>
      <c r="G33" s="74">
        <v>2</v>
      </c>
    </row>
    <row r="34" spans="2:7" ht="9.9499999999999993" customHeight="1" x14ac:dyDescent="0.25">
      <c r="B34" s="72" t="s">
        <v>225</v>
      </c>
      <c r="C34" s="72" t="s">
        <v>226</v>
      </c>
      <c r="D34" s="73">
        <v>147.88999999999999</v>
      </c>
      <c r="E34" s="85">
        <f>D34*(SQRT(1+(F34/100)))</f>
        <v>168.68538520601004</v>
      </c>
      <c r="F34" s="73">
        <v>30.1</v>
      </c>
      <c r="G34" s="74">
        <v>2</v>
      </c>
    </row>
    <row r="35" spans="2:7" ht="9.9499999999999993" customHeight="1" x14ac:dyDescent="0.25">
      <c r="B35" s="72" t="s">
        <v>227</v>
      </c>
      <c r="C35" s="72" t="s">
        <v>228</v>
      </c>
      <c r="D35" s="73">
        <v>133.22999999999999</v>
      </c>
      <c r="E35" s="85">
        <f>D35*(SQRT(1+(F35/100)))</f>
        <v>151.96398587461437</v>
      </c>
      <c r="F35" s="73">
        <v>30.1</v>
      </c>
      <c r="G35" s="74">
        <v>2</v>
      </c>
    </row>
    <row r="36" spans="2:7" ht="9.9499999999999993" customHeight="1" x14ac:dyDescent="0.25">
      <c r="B36" s="72" t="s">
        <v>229</v>
      </c>
      <c r="C36" s="72" t="s">
        <v>230</v>
      </c>
      <c r="D36" s="73">
        <v>43.5</v>
      </c>
      <c r="E36" s="85">
        <f>D36*(SQRT(1+(F36/100)))</f>
        <v>49.616703336678867</v>
      </c>
      <c r="F36" s="73">
        <v>30.1</v>
      </c>
      <c r="G36" s="74">
        <v>2</v>
      </c>
    </row>
    <row r="37" spans="2:7" ht="9.9499999999999993" customHeight="1" x14ac:dyDescent="0.25">
      <c r="B37" s="72" t="s">
        <v>231</v>
      </c>
      <c r="C37" s="72" t="s">
        <v>232</v>
      </c>
      <c r="D37" s="73">
        <v>79.09</v>
      </c>
      <c r="E37" s="85">
        <f>D37*(SQRT(1+(F37/100)))</f>
        <v>109.16139212423045</v>
      </c>
      <c r="F37" s="73">
        <v>90.5</v>
      </c>
      <c r="G37" s="74">
        <v>2</v>
      </c>
    </row>
    <row r="38" spans="2:7" ht="9.9499999999999993" customHeight="1" x14ac:dyDescent="0.25">
      <c r="B38" s="72" t="s">
        <v>233</v>
      </c>
      <c r="C38" s="72" t="s">
        <v>234</v>
      </c>
      <c r="D38" s="73">
        <v>10.52</v>
      </c>
      <c r="E38" s="85">
        <f>D38*(SQRT(1+(F38/100)))</f>
        <v>11.133321516959798</v>
      </c>
      <c r="F38" s="73">
        <v>12</v>
      </c>
      <c r="G38" s="74">
        <v>2</v>
      </c>
    </row>
    <row r="39" spans="2:7" ht="9.9499999999999993" customHeight="1" x14ac:dyDescent="0.25">
      <c r="B39" s="72" t="s">
        <v>235</v>
      </c>
      <c r="C39" s="72" t="s">
        <v>236</v>
      </c>
      <c r="D39" s="73">
        <v>63.77</v>
      </c>
      <c r="E39" s="85">
        <f>D39*(SQRT(1+(F39/100)))</f>
        <v>67.487824442635585</v>
      </c>
      <c r="F39" s="73">
        <v>12</v>
      </c>
      <c r="G39" s="74">
        <v>2</v>
      </c>
    </row>
    <row r="40" spans="2:7" ht="9.9499999999999993" customHeight="1" x14ac:dyDescent="0.25">
      <c r="B40" s="72" t="s">
        <v>237</v>
      </c>
      <c r="C40" s="72" t="s">
        <v>238</v>
      </c>
      <c r="D40" s="73">
        <v>76.760000000000005</v>
      </c>
      <c r="E40" s="85">
        <f>D40*(SQRT(1+(F40/100)))</f>
        <v>105.9454856423812</v>
      </c>
      <c r="F40" s="73">
        <v>90.5</v>
      </c>
      <c r="G40" s="74">
        <v>2</v>
      </c>
    </row>
    <row r="41" spans="2:7" ht="9.9499999999999993" customHeight="1" x14ac:dyDescent="0.25">
      <c r="B41" s="72" t="s">
        <v>239</v>
      </c>
      <c r="C41" s="72" t="s">
        <v>240</v>
      </c>
      <c r="D41" s="73">
        <v>86.22</v>
      </c>
      <c r="E41" s="85">
        <f>D41*(SQRT(1+(F41/100)))</f>
        <v>98.343727854906945</v>
      </c>
      <c r="F41" s="73">
        <v>30.1</v>
      </c>
      <c r="G41" s="74">
        <v>2</v>
      </c>
    </row>
    <row r="42" spans="2:7" ht="9.9499999999999993" customHeight="1" x14ac:dyDescent="0.25">
      <c r="B42" s="72" t="s">
        <v>241</v>
      </c>
      <c r="C42" s="72" t="s">
        <v>242</v>
      </c>
      <c r="D42" s="73">
        <v>343.3</v>
      </c>
      <c r="E42" s="85">
        <f>D42*(SQRT(1+(F42/100)))</f>
        <v>353.44898274008369</v>
      </c>
      <c r="F42" s="73">
        <v>6</v>
      </c>
      <c r="G42" s="74">
        <v>2</v>
      </c>
    </row>
    <row r="43" spans="2:7" ht="9.9499999999999993" customHeight="1" x14ac:dyDescent="0.25">
      <c r="B43" s="72" t="s">
        <v>243</v>
      </c>
      <c r="C43" s="72" t="s">
        <v>244</v>
      </c>
      <c r="D43" s="73">
        <v>12.13</v>
      </c>
      <c r="E43" s="85">
        <f>D43*(SQRT(1+(F43/100)))</f>
        <v>12.837185361285396</v>
      </c>
      <c r="F43" s="76">
        <v>12</v>
      </c>
      <c r="G43" s="74">
        <v>2</v>
      </c>
    </row>
    <row r="44" spans="2:7" ht="9.9499999999999993" customHeight="1" x14ac:dyDescent="0.25">
      <c r="B44" s="70"/>
      <c r="C44" s="70"/>
      <c r="D44" s="77"/>
      <c r="E44" s="77"/>
      <c r="F44" s="77"/>
      <c r="G44" s="70"/>
    </row>
    <row r="45" spans="2:7" ht="9.9499999999999993" customHeight="1" x14ac:dyDescent="0.25">
      <c r="B45" s="78"/>
      <c r="C45" s="79" t="s">
        <v>245</v>
      </c>
      <c r="D45" s="80">
        <f>SUM(D7:D43)</f>
        <v>2884.5800000000004</v>
      </c>
      <c r="E45" s="80">
        <f>SUM(E7:E43)</f>
        <v>3370.0860998351409</v>
      </c>
      <c r="F45" s="81"/>
      <c r="G45" s="70"/>
    </row>
    <row r="46" spans="2:7" x14ac:dyDescent="0.25">
      <c r="D46" s="37"/>
      <c r="E46" s="37"/>
      <c r="F46" s="37"/>
    </row>
    <row r="47" spans="2:7" x14ac:dyDescent="0.25">
      <c r="D47" s="37"/>
      <c r="E47" s="37"/>
      <c r="F47" s="37"/>
    </row>
    <row r="48" spans="2:7" x14ac:dyDescent="0.25">
      <c r="B48" s="1"/>
      <c r="C48" s="23" t="s">
        <v>262</v>
      </c>
      <c r="D48" s="38"/>
      <c r="E48" s="37"/>
      <c r="F48" s="37"/>
    </row>
    <row r="49" spans="2:6" x14ac:dyDescent="0.25">
      <c r="B49" s="4"/>
      <c r="C49" s="4" t="s">
        <v>246</v>
      </c>
      <c r="D49" s="13">
        <v>17.02</v>
      </c>
      <c r="E49" s="37"/>
      <c r="F49" s="37"/>
    </row>
    <row r="50" spans="2:6" x14ac:dyDescent="0.25">
      <c r="B50" s="4"/>
      <c r="C50" s="4" t="s">
        <v>247</v>
      </c>
      <c r="D50" s="13">
        <v>1.34</v>
      </c>
      <c r="E50" s="37"/>
      <c r="F50" s="37"/>
    </row>
    <row r="51" spans="2:6" x14ac:dyDescent="0.25">
      <c r="B51" s="4"/>
      <c r="C51" s="4" t="s">
        <v>249</v>
      </c>
      <c r="D51" s="13">
        <v>8.26</v>
      </c>
      <c r="E51" s="37"/>
      <c r="F51" s="37"/>
    </row>
    <row r="52" spans="2:6" x14ac:dyDescent="0.25">
      <c r="B52" s="4"/>
      <c r="C52" s="4" t="s">
        <v>248</v>
      </c>
      <c r="D52" s="13">
        <v>4.25</v>
      </c>
      <c r="E52" s="37"/>
      <c r="F52" s="37"/>
    </row>
    <row r="53" spans="2:6" x14ac:dyDescent="0.25">
      <c r="B53" s="4"/>
      <c r="C53" s="4" t="s">
        <v>250</v>
      </c>
      <c r="D53" s="13">
        <v>13.96</v>
      </c>
      <c r="E53" s="37"/>
      <c r="F53" s="37"/>
    </row>
    <row r="54" spans="2:6" x14ac:dyDescent="0.25">
      <c r="B54" s="4"/>
      <c r="C54" s="4" t="s">
        <v>251</v>
      </c>
      <c r="D54" s="13">
        <v>8.14</v>
      </c>
      <c r="E54" s="37"/>
      <c r="F54" s="37"/>
    </row>
    <row r="55" spans="2:6" x14ac:dyDescent="0.25">
      <c r="B55" s="4"/>
      <c r="C55" s="4" t="s">
        <v>252</v>
      </c>
      <c r="D55" s="13">
        <v>1.73</v>
      </c>
      <c r="E55" s="37"/>
      <c r="F55" s="37"/>
    </row>
    <row r="56" spans="2:6" x14ac:dyDescent="0.25">
      <c r="B56" s="4"/>
      <c r="C56" s="4" t="s">
        <v>253</v>
      </c>
      <c r="D56" s="13">
        <v>10.83</v>
      </c>
      <c r="E56" s="37"/>
      <c r="F56" s="37"/>
    </row>
    <row r="57" spans="2:6" x14ac:dyDescent="0.25">
      <c r="B57" s="4"/>
      <c r="C57" s="4" t="s">
        <v>254</v>
      </c>
      <c r="D57" s="13">
        <v>0.38</v>
      </c>
      <c r="E57" s="37"/>
      <c r="F57" s="37"/>
    </row>
    <row r="58" spans="2:6" x14ac:dyDescent="0.25">
      <c r="B58" s="4"/>
      <c r="C58" s="4" t="s">
        <v>255</v>
      </c>
      <c r="D58" s="13">
        <v>1.53</v>
      </c>
      <c r="E58" s="37"/>
      <c r="F58" s="37"/>
    </row>
    <row r="59" spans="2:6" x14ac:dyDescent="0.25">
      <c r="B59" s="4"/>
      <c r="C59" s="4" t="s">
        <v>256</v>
      </c>
      <c r="D59" s="13">
        <v>10.39</v>
      </c>
      <c r="E59" s="37"/>
      <c r="F59" s="37"/>
    </row>
    <row r="60" spans="2:6" x14ac:dyDescent="0.25">
      <c r="B60" s="4"/>
      <c r="C60" s="4" t="s">
        <v>257</v>
      </c>
      <c r="D60" s="13">
        <v>7.78</v>
      </c>
      <c r="E60" s="37"/>
      <c r="F60" s="37"/>
    </row>
    <row r="61" spans="2:6" x14ac:dyDescent="0.25">
      <c r="B61" s="4"/>
      <c r="C61" s="4" t="s">
        <v>258</v>
      </c>
      <c r="D61" s="13">
        <v>19.440000000000001</v>
      </c>
      <c r="E61" s="37"/>
      <c r="F61" s="37"/>
    </row>
    <row r="62" spans="2:6" x14ac:dyDescent="0.25">
      <c r="B62" s="18"/>
      <c r="C62" s="19" t="s">
        <v>259</v>
      </c>
      <c r="D62" s="39">
        <v>11.51</v>
      </c>
      <c r="E62" s="37"/>
      <c r="F62" s="37"/>
    </row>
    <row r="63" spans="2:6" x14ac:dyDescent="0.25">
      <c r="B63" s="18"/>
      <c r="C63" s="19" t="s">
        <v>260</v>
      </c>
      <c r="D63" s="39">
        <v>9.27</v>
      </c>
      <c r="E63" s="37"/>
      <c r="F63" s="37"/>
    </row>
    <row r="64" spans="2:6" x14ac:dyDescent="0.25">
      <c r="B64" s="20"/>
      <c r="C64" s="21" t="s">
        <v>261</v>
      </c>
      <c r="D64" s="40">
        <v>3</v>
      </c>
      <c r="E64" s="37"/>
      <c r="F64" s="37"/>
    </row>
    <row r="65" spans="2:6" x14ac:dyDescent="0.25">
      <c r="B65" s="18"/>
      <c r="C65" s="19" t="s">
        <v>263</v>
      </c>
      <c r="D65" s="39">
        <v>6.93</v>
      </c>
      <c r="E65" s="37"/>
      <c r="F65" s="37"/>
    </row>
    <row r="66" spans="2:6" x14ac:dyDescent="0.25">
      <c r="B66" s="18"/>
      <c r="C66" s="19" t="s">
        <v>264</v>
      </c>
      <c r="D66" s="39">
        <v>7.12</v>
      </c>
      <c r="E66" s="37"/>
      <c r="F66" s="37"/>
    </row>
  </sheetData>
  <autoFilter ref="B6:F6">
    <sortState ref="B7:F43">
      <sortCondition ref="B6"/>
    </sortState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66"/>
  <sheetViews>
    <sheetView topLeftCell="A13" workbookViewId="0">
      <selection activeCell="M21" sqref="M21"/>
    </sheetView>
  </sheetViews>
  <sheetFormatPr baseColWidth="10" defaultRowHeight="15" x14ac:dyDescent="0.25"/>
  <cols>
    <col min="2" max="2" width="5.85546875" customWidth="1"/>
    <col min="3" max="4" width="13.140625" customWidth="1"/>
    <col min="5" max="6" width="8.85546875" customWidth="1"/>
    <col min="7" max="7" width="7.42578125" customWidth="1"/>
    <col min="8" max="8" width="8.5703125" style="61" customWidth="1"/>
  </cols>
  <sheetData>
    <row r="3" spans="2:8" ht="9.9499999999999993" customHeight="1" x14ac:dyDescent="0.25">
      <c r="B3" s="69" t="s">
        <v>0</v>
      </c>
      <c r="C3" s="69" t="s">
        <v>1</v>
      </c>
      <c r="D3" s="69"/>
      <c r="E3" s="69" t="s">
        <v>167</v>
      </c>
      <c r="F3" s="69" t="s">
        <v>168</v>
      </c>
      <c r="G3" s="69" t="s">
        <v>169</v>
      </c>
      <c r="H3" s="70"/>
    </row>
    <row r="4" spans="2:8" ht="9.9499999999999993" customHeight="1" x14ac:dyDescent="0.25">
      <c r="B4" s="71"/>
      <c r="C4" s="71"/>
      <c r="D4" s="71"/>
      <c r="E4" s="71"/>
      <c r="F4" s="70"/>
      <c r="G4" s="70"/>
      <c r="H4" s="70"/>
    </row>
    <row r="5" spans="2:8" ht="9.9499999999999993" customHeight="1" x14ac:dyDescent="0.25">
      <c r="B5" s="87"/>
      <c r="C5" s="79" t="s">
        <v>170</v>
      </c>
      <c r="D5" s="79"/>
      <c r="E5" s="79"/>
      <c r="F5" s="88"/>
      <c r="G5" s="89"/>
      <c r="H5" s="70"/>
    </row>
    <row r="6" spans="2:8" ht="9.9499999999999993" customHeight="1" x14ac:dyDescent="0.25">
      <c r="B6" s="72"/>
      <c r="C6" s="72"/>
      <c r="D6" s="72"/>
      <c r="E6" s="72"/>
      <c r="F6" s="72"/>
      <c r="G6" s="72"/>
      <c r="H6" s="97"/>
    </row>
    <row r="7" spans="2:8" ht="9.9499999999999993" customHeight="1" x14ac:dyDescent="0.25">
      <c r="B7" s="84" t="s">
        <v>171</v>
      </c>
      <c r="C7" s="84" t="s">
        <v>174</v>
      </c>
      <c r="D7" s="84">
        <v>1</v>
      </c>
      <c r="E7" s="85">
        <v>391.8</v>
      </c>
      <c r="F7" s="85">
        <f>E7*(SQRT(1+(G7/100)))</f>
        <v>437.16874751061522</v>
      </c>
      <c r="G7" s="85">
        <v>24.5</v>
      </c>
      <c r="H7" s="86">
        <v>4</v>
      </c>
    </row>
    <row r="8" spans="2:8" ht="9.9499999999999993" customHeight="1" x14ac:dyDescent="0.25">
      <c r="B8" s="72" t="s">
        <v>172</v>
      </c>
      <c r="C8" s="72" t="s">
        <v>175</v>
      </c>
      <c r="D8" s="72">
        <v>1</v>
      </c>
      <c r="E8" s="73">
        <v>69.91</v>
      </c>
      <c r="F8" s="85">
        <f>E8*(SQRT(1+(G8/100)))</f>
        <v>78.005276004254995</v>
      </c>
      <c r="G8" s="73">
        <v>24.5</v>
      </c>
      <c r="H8" s="74">
        <v>4</v>
      </c>
    </row>
    <row r="9" spans="2:8" ht="9.9499999999999993" customHeight="1" x14ac:dyDescent="0.25">
      <c r="B9" s="72" t="s">
        <v>173</v>
      </c>
      <c r="C9" s="72" t="s">
        <v>176</v>
      </c>
      <c r="D9" s="84">
        <v>1</v>
      </c>
      <c r="E9" s="73">
        <v>22</v>
      </c>
      <c r="F9" s="85">
        <f>E9*(SQRT(1+(G9/100)))</f>
        <v>24.547504964863542</v>
      </c>
      <c r="G9" s="73">
        <v>24.5</v>
      </c>
      <c r="H9" s="74">
        <v>4</v>
      </c>
    </row>
    <row r="10" spans="2:8" ht="9.9499999999999993" customHeight="1" x14ac:dyDescent="0.25">
      <c r="B10" s="72" t="s">
        <v>177</v>
      </c>
      <c r="C10" s="72" t="s">
        <v>178</v>
      </c>
      <c r="D10" s="72">
        <v>1</v>
      </c>
      <c r="E10" s="73">
        <v>76.19</v>
      </c>
      <c r="F10" s="85">
        <f>E10*(SQRT(1+(G10/100)))</f>
        <v>85.012472876043319</v>
      </c>
      <c r="G10" s="73">
        <v>24.5</v>
      </c>
      <c r="H10" s="74">
        <v>4</v>
      </c>
    </row>
    <row r="11" spans="2:8" ht="9.9499999999999993" customHeight="1" x14ac:dyDescent="0.25">
      <c r="B11" s="72" t="s">
        <v>179</v>
      </c>
      <c r="C11" s="72" t="s">
        <v>180</v>
      </c>
      <c r="D11" s="72">
        <v>1</v>
      </c>
      <c r="E11" s="73">
        <v>13.55</v>
      </c>
      <c r="F11" s="85">
        <f>E11*(SQRT(1+(G11/100)))</f>
        <v>18.484703202918894</v>
      </c>
      <c r="G11" s="73">
        <v>86.1</v>
      </c>
      <c r="H11" s="74">
        <v>4</v>
      </c>
    </row>
    <row r="12" spans="2:8" ht="9.9499999999999993" customHeight="1" x14ac:dyDescent="0.25">
      <c r="B12" s="72" t="s">
        <v>181</v>
      </c>
      <c r="C12" s="72" t="s">
        <v>182</v>
      </c>
      <c r="D12" s="72">
        <v>1</v>
      </c>
      <c r="E12" s="73">
        <v>46.09</v>
      </c>
      <c r="F12" s="85">
        <f>E12*(SQRT(1+(G12/100)))</f>
        <v>63.614218776150985</v>
      </c>
      <c r="G12" s="73">
        <v>90.5</v>
      </c>
      <c r="H12" s="74">
        <v>4</v>
      </c>
    </row>
    <row r="13" spans="2:8" ht="9.9499999999999993" customHeight="1" x14ac:dyDescent="0.25">
      <c r="B13" s="72" t="s">
        <v>183</v>
      </c>
      <c r="C13" s="72" t="s">
        <v>184</v>
      </c>
      <c r="D13" s="72">
        <v>1</v>
      </c>
      <c r="E13" s="73">
        <v>45.09</v>
      </c>
      <c r="F13" s="85">
        <f>E13*(SQRT(1+(G13/100)))</f>
        <v>58.790167290117488</v>
      </c>
      <c r="G13" s="73">
        <v>70</v>
      </c>
      <c r="H13" s="74">
        <v>4</v>
      </c>
    </row>
    <row r="14" spans="2:8" ht="9.9499999999999993" customHeight="1" x14ac:dyDescent="0.25">
      <c r="B14" s="72" t="s">
        <v>185</v>
      </c>
      <c r="C14" s="72" t="s">
        <v>186</v>
      </c>
      <c r="D14" s="72">
        <v>1</v>
      </c>
      <c r="E14" s="73">
        <v>19.78</v>
      </c>
      <c r="F14" s="85">
        <f>E14*(SQRT(1+(G14/100)))</f>
        <v>27.300699661363993</v>
      </c>
      <c r="G14" s="73">
        <v>90.5</v>
      </c>
      <c r="H14" s="74">
        <v>2</v>
      </c>
    </row>
    <row r="15" spans="2:8" ht="9.9499999999999993" customHeight="1" x14ac:dyDescent="0.25">
      <c r="B15" s="72" t="s">
        <v>187</v>
      </c>
      <c r="C15" s="72" t="s">
        <v>188</v>
      </c>
      <c r="D15" s="72">
        <v>1</v>
      </c>
      <c r="E15" s="73">
        <v>10.29</v>
      </c>
      <c r="F15" s="85">
        <f>E15*(SQRT(1+(G15/100)))</f>
        <v>14.202436780355685</v>
      </c>
      <c r="G15" s="73">
        <v>90.5</v>
      </c>
      <c r="H15" s="74">
        <v>2</v>
      </c>
    </row>
    <row r="16" spans="2:8" ht="9.9499999999999993" customHeight="1" x14ac:dyDescent="0.25">
      <c r="B16" s="72" t="s">
        <v>189</v>
      </c>
      <c r="C16" s="72" t="s">
        <v>190</v>
      </c>
      <c r="D16" s="72">
        <v>1</v>
      </c>
      <c r="E16" s="73">
        <v>19.45</v>
      </c>
      <c r="F16" s="85">
        <f>E16*(SQRT(1+(G16/100)))</f>
        <v>26.845227927883197</v>
      </c>
      <c r="G16" s="73">
        <v>90.5</v>
      </c>
      <c r="H16" s="74">
        <v>2</v>
      </c>
    </row>
    <row r="17" spans="2:8" ht="9.9499999999999993" customHeight="1" x14ac:dyDescent="0.25">
      <c r="B17" s="72" t="s">
        <v>191</v>
      </c>
      <c r="C17" s="72" t="s">
        <v>192</v>
      </c>
      <c r="D17" s="72">
        <v>1</v>
      </c>
      <c r="E17" s="73">
        <v>42.89</v>
      </c>
      <c r="F17" s="85">
        <f>E17*(SQRT(1+(G17/100)))</f>
        <v>59.197523178761458</v>
      </c>
      <c r="G17" s="73">
        <v>90.5</v>
      </c>
      <c r="H17" s="74">
        <v>2</v>
      </c>
    </row>
    <row r="18" spans="2:8" ht="9.9499999999999993" customHeight="1" x14ac:dyDescent="0.25">
      <c r="B18" s="72" t="s">
        <v>193</v>
      </c>
      <c r="C18" s="72" t="s">
        <v>194</v>
      </c>
      <c r="D18" s="72">
        <v>1</v>
      </c>
      <c r="E18" s="73">
        <v>41.92</v>
      </c>
      <c r="F18" s="85">
        <f>E18*(SQRT(1+(G18/100)))</f>
        <v>54.656992965219011</v>
      </c>
      <c r="G18" s="73">
        <v>70</v>
      </c>
      <c r="H18" s="74">
        <v>2</v>
      </c>
    </row>
    <row r="19" spans="2:8" ht="9.9499999999999993" customHeight="1" x14ac:dyDescent="0.25">
      <c r="B19" s="72" t="s">
        <v>195</v>
      </c>
      <c r="C19" s="72" t="s">
        <v>196</v>
      </c>
      <c r="D19" s="72">
        <v>1</v>
      </c>
      <c r="E19" s="73">
        <v>14.14</v>
      </c>
      <c r="F19" s="85">
        <f>E19*(SQRT(1+(G19/100)))</f>
        <v>19.289572198470342</v>
      </c>
      <c r="G19" s="73">
        <v>86.1</v>
      </c>
      <c r="H19" s="74">
        <v>2</v>
      </c>
    </row>
    <row r="20" spans="2:8" ht="9.9499999999999993" customHeight="1" x14ac:dyDescent="0.25">
      <c r="B20" s="72" t="s">
        <v>197</v>
      </c>
      <c r="C20" s="72" t="s">
        <v>198</v>
      </c>
      <c r="D20" s="72">
        <v>1</v>
      </c>
      <c r="E20" s="73">
        <v>45.43</v>
      </c>
      <c r="F20" s="85">
        <f>E20*(SQRT(1+(G20/100)))</f>
        <v>51.818088105409679</v>
      </c>
      <c r="G20" s="73">
        <v>30.1</v>
      </c>
      <c r="H20" s="74">
        <v>2</v>
      </c>
    </row>
    <row r="21" spans="2:8" ht="9.9499999999999993" customHeight="1" x14ac:dyDescent="0.25">
      <c r="B21" s="72" t="s">
        <v>199</v>
      </c>
      <c r="C21" s="72" t="s">
        <v>200</v>
      </c>
      <c r="D21" s="72">
        <v>1</v>
      </c>
      <c r="E21" s="73">
        <v>392.54</v>
      </c>
      <c r="F21" s="85">
        <f>E21*(SQRT(1+(G21/100)))</f>
        <v>447.73656845471089</v>
      </c>
      <c r="G21" s="73">
        <v>30.1</v>
      </c>
      <c r="H21" s="74">
        <v>2</v>
      </c>
    </row>
    <row r="22" spans="2:8" ht="9.9499999999999993" customHeight="1" x14ac:dyDescent="0.25">
      <c r="B22" s="72" t="s">
        <v>201</v>
      </c>
      <c r="C22" s="72" t="s">
        <v>202</v>
      </c>
      <c r="D22" s="72">
        <v>1</v>
      </c>
      <c r="E22" s="73">
        <v>42.29</v>
      </c>
      <c r="F22" s="85">
        <f>E22*(SQRT(1+(G22/100)))</f>
        <v>48.236560554210328</v>
      </c>
      <c r="G22" s="73">
        <v>30.1</v>
      </c>
      <c r="H22" s="74">
        <v>2</v>
      </c>
    </row>
    <row r="23" spans="2:8" ht="9.9499999999999993" customHeight="1" x14ac:dyDescent="0.25">
      <c r="B23" s="72" t="s">
        <v>203</v>
      </c>
      <c r="C23" s="72" t="s">
        <v>204</v>
      </c>
      <c r="D23" s="72">
        <v>1</v>
      </c>
      <c r="E23" s="73">
        <v>52.95</v>
      </c>
      <c r="F23" s="85">
        <f>E23*(SQRT(1+(G23/100)))</f>
        <v>73.082509963054775</v>
      </c>
      <c r="G23" s="73">
        <v>90.5</v>
      </c>
      <c r="H23" s="74">
        <v>2</v>
      </c>
    </row>
    <row r="24" spans="2:8" ht="9.9499999999999993" customHeight="1" x14ac:dyDescent="0.25">
      <c r="B24" s="72" t="s">
        <v>205</v>
      </c>
      <c r="C24" s="72" t="s">
        <v>206</v>
      </c>
      <c r="D24" s="72">
        <v>1</v>
      </c>
      <c r="E24" s="73">
        <v>36.01</v>
      </c>
      <c r="F24" s="85">
        <f>E24*(SQRT(1+(G24/100)))</f>
        <v>49.701627644373978</v>
      </c>
      <c r="G24" s="73">
        <v>90.5</v>
      </c>
      <c r="H24" s="74">
        <v>2</v>
      </c>
    </row>
    <row r="25" spans="2:8" ht="9.9499999999999993" customHeight="1" x14ac:dyDescent="0.25">
      <c r="B25" s="72" t="s">
        <v>207</v>
      </c>
      <c r="C25" s="72" t="s">
        <v>208</v>
      </c>
      <c r="D25" s="72">
        <v>1</v>
      </c>
      <c r="E25" s="73">
        <v>54.3</v>
      </c>
      <c r="F25" s="85">
        <f>E25*(SQRT(1+(G25/100)))</f>
        <v>74.945803418203468</v>
      </c>
      <c r="G25" s="73">
        <v>90.5</v>
      </c>
      <c r="H25" s="74">
        <v>2</v>
      </c>
    </row>
    <row r="26" spans="2:8" ht="9.9499999999999993" customHeight="1" x14ac:dyDescent="0.25">
      <c r="B26" s="72" t="s">
        <v>209</v>
      </c>
      <c r="C26" s="72" t="s">
        <v>210</v>
      </c>
      <c r="D26" s="72">
        <v>1</v>
      </c>
      <c r="E26" s="73">
        <v>38.24</v>
      </c>
      <c r="F26" s="85">
        <f>E26*(SQRT(1+(G26/100)))</f>
        <v>52.779512388804811</v>
      </c>
      <c r="G26" s="73">
        <v>90.5</v>
      </c>
      <c r="H26" s="74">
        <v>2</v>
      </c>
    </row>
    <row r="27" spans="2:8" ht="9.9499999999999993" customHeight="1" x14ac:dyDescent="0.25">
      <c r="B27" s="72" t="s">
        <v>211</v>
      </c>
      <c r="C27" s="72" t="s">
        <v>212</v>
      </c>
      <c r="D27" s="72">
        <v>1</v>
      </c>
      <c r="E27" s="73">
        <v>16.66</v>
      </c>
      <c r="F27" s="85">
        <f>E27*(SQRT(1+(G27/100)))</f>
        <v>22.994421453909208</v>
      </c>
      <c r="G27" s="73">
        <v>90.5</v>
      </c>
      <c r="H27" s="74">
        <v>2</v>
      </c>
    </row>
    <row r="28" spans="2:8" ht="9.9499999999999993" customHeight="1" x14ac:dyDescent="0.25">
      <c r="B28" s="72" t="s">
        <v>213</v>
      </c>
      <c r="C28" s="72" t="s">
        <v>214</v>
      </c>
      <c r="D28" s="72">
        <v>1</v>
      </c>
      <c r="E28" s="73">
        <v>16.66</v>
      </c>
      <c r="F28" s="85">
        <f>E28*(SQRT(1+(G28/100)))</f>
        <v>22.994421453909208</v>
      </c>
      <c r="G28" s="73">
        <v>90.5</v>
      </c>
      <c r="H28" s="74">
        <v>2</v>
      </c>
    </row>
    <row r="29" spans="2:8" ht="9.9499999999999993" customHeight="1" x14ac:dyDescent="0.25">
      <c r="B29" s="72" t="s">
        <v>215</v>
      </c>
      <c r="C29" s="72" t="s">
        <v>216</v>
      </c>
      <c r="D29" s="72">
        <v>1</v>
      </c>
      <c r="E29" s="73">
        <v>150.91999999999999</v>
      </c>
      <c r="F29" s="85">
        <f>E29*(SQRT(1+(G29/100)))</f>
        <v>172.80175239389209</v>
      </c>
      <c r="G29" s="73">
        <v>31.1</v>
      </c>
      <c r="H29" s="74">
        <v>2</v>
      </c>
    </row>
    <row r="30" spans="2:8" ht="9.9499999999999993" customHeight="1" x14ac:dyDescent="0.25">
      <c r="B30" s="72" t="s">
        <v>217</v>
      </c>
      <c r="C30" s="72" t="s">
        <v>218</v>
      </c>
      <c r="D30" s="72">
        <v>1</v>
      </c>
      <c r="E30" s="73">
        <v>24.45</v>
      </c>
      <c r="F30" s="85">
        <f>E30*(SQRT(1+(G30/100)))</f>
        <v>25.875447822211697</v>
      </c>
      <c r="G30" s="73">
        <v>12</v>
      </c>
      <c r="H30" s="74">
        <v>2</v>
      </c>
    </row>
    <row r="31" spans="2:8" ht="9.9499999999999993" customHeight="1" x14ac:dyDescent="0.25">
      <c r="B31" s="72" t="s">
        <v>219</v>
      </c>
      <c r="C31" s="72" t="s">
        <v>220</v>
      </c>
      <c r="D31" s="72">
        <v>1</v>
      </c>
      <c r="E31" s="73">
        <v>24.45</v>
      </c>
      <c r="F31" s="85">
        <f>E31*(SQRT(1+(G31/100)))</f>
        <v>25.875447822211697</v>
      </c>
      <c r="G31" s="73">
        <v>12</v>
      </c>
      <c r="H31" s="74">
        <v>2</v>
      </c>
    </row>
    <row r="32" spans="2:8" ht="9.9499999999999993" customHeight="1" x14ac:dyDescent="0.25">
      <c r="B32" s="72" t="s">
        <v>221</v>
      </c>
      <c r="C32" s="72" t="s">
        <v>222</v>
      </c>
      <c r="D32" s="72">
        <v>1</v>
      </c>
      <c r="E32" s="73">
        <v>46.81</v>
      </c>
      <c r="F32" s="85">
        <f>E32*(SQRT(1+(G32/100)))</f>
        <v>53.392135245745699</v>
      </c>
      <c r="G32" s="73">
        <v>30.1</v>
      </c>
      <c r="H32" s="74">
        <v>2</v>
      </c>
    </row>
    <row r="33" spans="2:8" ht="9.9499999999999993" customHeight="1" x14ac:dyDescent="0.25">
      <c r="B33" s="72" t="s">
        <v>223</v>
      </c>
      <c r="C33" s="72" t="s">
        <v>224</v>
      </c>
      <c r="D33" s="72">
        <v>1</v>
      </c>
      <c r="E33" s="73">
        <v>133.36000000000001</v>
      </c>
      <c r="F33" s="85">
        <f>E33*(SQRT(1+(G33/100)))</f>
        <v>152.11226567768952</v>
      </c>
      <c r="G33" s="73">
        <v>30.1</v>
      </c>
      <c r="H33" s="74">
        <v>2</v>
      </c>
    </row>
    <row r="34" spans="2:8" ht="9.9499999999999993" customHeight="1" x14ac:dyDescent="0.25">
      <c r="B34" s="72" t="s">
        <v>225</v>
      </c>
      <c r="C34" s="72" t="s">
        <v>226</v>
      </c>
      <c r="D34" s="72">
        <v>1</v>
      </c>
      <c r="E34" s="73">
        <v>147.88999999999999</v>
      </c>
      <c r="F34" s="85">
        <f>E34*(SQRT(1+(G34/100)))</f>
        <v>168.68538520601004</v>
      </c>
      <c r="G34" s="73">
        <v>30.1</v>
      </c>
      <c r="H34" s="74">
        <v>2</v>
      </c>
    </row>
    <row r="35" spans="2:8" ht="9.9499999999999993" customHeight="1" x14ac:dyDescent="0.25">
      <c r="B35" s="72" t="s">
        <v>227</v>
      </c>
      <c r="C35" s="72" t="s">
        <v>228</v>
      </c>
      <c r="D35" s="72">
        <v>1</v>
      </c>
      <c r="E35" s="73">
        <v>133.22999999999999</v>
      </c>
      <c r="F35" s="85">
        <f>E35*(SQRT(1+(G35/100)))</f>
        <v>151.96398587461437</v>
      </c>
      <c r="G35" s="73">
        <v>30.1</v>
      </c>
      <c r="H35" s="74">
        <v>2</v>
      </c>
    </row>
    <row r="36" spans="2:8" ht="9.9499999999999993" customHeight="1" x14ac:dyDescent="0.25">
      <c r="B36" s="72" t="s">
        <v>229</v>
      </c>
      <c r="C36" s="72" t="s">
        <v>230</v>
      </c>
      <c r="D36" s="72">
        <v>1</v>
      </c>
      <c r="E36" s="73">
        <v>43.5</v>
      </c>
      <c r="F36" s="85">
        <f>E36*(SQRT(1+(G36/100)))</f>
        <v>49.616703336678867</v>
      </c>
      <c r="G36" s="73">
        <v>30.1</v>
      </c>
      <c r="H36" s="74">
        <v>2</v>
      </c>
    </row>
    <row r="37" spans="2:8" ht="9.9499999999999993" customHeight="1" x14ac:dyDescent="0.25">
      <c r="B37" s="72" t="s">
        <v>231</v>
      </c>
      <c r="C37" s="72" t="s">
        <v>232</v>
      </c>
      <c r="D37" s="72">
        <v>1</v>
      </c>
      <c r="E37" s="73">
        <v>79.09</v>
      </c>
      <c r="F37" s="85">
        <f>E37*(SQRT(1+(G37/100)))</f>
        <v>109.16139212423045</v>
      </c>
      <c r="G37" s="73">
        <v>90.5</v>
      </c>
      <c r="H37" s="74">
        <v>2</v>
      </c>
    </row>
    <row r="38" spans="2:8" ht="9.9499999999999993" customHeight="1" x14ac:dyDescent="0.25">
      <c r="B38" s="72" t="s">
        <v>233</v>
      </c>
      <c r="C38" s="72" t="s">
        <v>234</v>
      </c>
      <c r="D38" s="72">
        <v>1</v>
      </c>
      <c r="E38" s="73">
        <v>10.52</v>
      </c>
      <c r="F38" s="85">
        <f>E38*(SQRT(1+(G38/100)))</f>
        <v>11.133321516959798</v>
      </c>
      <c r="G38" s="73">
        <v>12</v>
      </c>
      <c r="H38" s="74">
        <v>2</v>
      </c>
    </row>
    <row r="39" spans="2:8" ht="9.9499999999999993" customHeight="1" x14ac:dyDescent="0.25">
      <c r="B39" s="72" t="s">
        <v>235</v>
      </c>
      <c r="C39" s="72" t="s">
        <v>236</v>
      </c>
      <c r="D39" s="72">
        <v>1</v>
      </c>
      <c r="E39" s="73">
        <v>63.77</v>
      </c>
      <c r="F39" s="85">
        <f>E39*(SQRT(1+(G39/100)))</f>
        <v>67.487824442635585</v>
      </c>
      <c r="G39" s="73">
        <v>12</v>
      </c>
      <c r="H39" s="74">
        <v>2</v>
      </c>
    </row>
    <row r="40" spans="2:8" ht="9.9499999999999993" customHeight="1" x14ac:dyDescent="0.25">
      <c r="B40" s="72" t="s">
        <v>237</v>
      </c>
      <c r="C40" s="72" t="s">
        <v>238</v>
      </c>
      <c r="D40" s="72">
        <v>1</v>
      </c>
      <c r="E40" s="73">
        <v>76.760000000000005</v>
      </c>
      <c r="F40" s="85">
        <f>E40*(SQRT(1+(G40/100)))</f>
        <v>105.9454856423812</v>
      </c>
      <c r="G40" s="73">
        <v>90.5</v>
      </c>
      <c r="H40" s="74">
        <v>2</v>
      </c>
    </row>
    <row r="41" spans="2:8" ht="9.9499999999999993" customHeight="1" x14ac:dyDescent="0.25">
      <c r="B41" s="72" t="s">
        <v>239</v>
      </c>
      <c r="C41" s="72" t="s">
        <v>240</v>
      </c>
      <c r="D41" s="72">
        <v>1</v>
      </c>
      <c r="E41" s="73">
        <v>86.22</v>
      </c>
      <c r="F41" s="85">
        <f>E41*(SQRT(1+(G41/100)))</f>
        <v>98.343727854906945</v>
      </c>
      <c r="G41" s="73">
        <v>30.1</v>
      </c>
      <c r="H41" s="74">
        <v>2</v>
      </c>
    </row>
    <row r="42" spans="2:8" ht="9.9499999999999993" customHeight="1" x14ac:dyDescent="0.25">
      <c r="B42" s="72" t="s">
        <v>241</v>
      </c>
      <c r="C42" s="72" t="s">
        <v>242</v>
      </c>
      <c r="D42" s="72">
        <v>1</v>
      </c>
      <c r="E42" s="73">
        <v>343.3</v>
      </c>
      <c r="F42" s="85">
        <f>E42*(SQRT(1+(G42/100)))</f>
        <v>353.44898274008369</v>
      </c>
      <c r="G42" s="73">
        <v>6</v>
      </c>
      <c r="H42" s="74">
        <v>2</v>
      </c>
    </row>
    <row r="43" spans="2:8" ht="9.9499999999999993" customHeight="1" x14ac:dyDescent="0.25">
      <c r="B43" s="72" t="s">
        <v>243</v>
      </c>
      <c r="C43" s="72" t="s">
        <v>244</v>
      </c>
      <c r="D43" s="72">
        <v>1</v>
      </c>
      <c r="E43" s="73">
        <v>12.13</v>
      </c>
      <c r="F43" s="85">
        <f>E43*(SQRT(1+(G43/100)))</f>
        <v>12.837185361285396</v>
      </c>
      <c r="G43" s="76">
        <v>12</v>
      </c>
      <c r="H43" s="74">
        <v>2</v>
      </c>
    </row>
    <row r="44" spans="2:8" ht="9.9499999999999993" customHeight="1" x14ac:dyDescent="0.25">
      <c r="B44" s="70"/>
      <c r="C44" s="70"/>
      <c r="D44" s="70"/>
      <c r="E44" s="77"/>
      <c r="F44" s="77"/>
      <c r="G44" s="77"/>
      <c r="H44" s="70"/>
    </row>
    <row r="45" spans="2:8" ht="9.9499999999999993" customHeight="1" x14ac:dyDescent="0.25">
      <c r="B45" s="78"/>
      <c r="C45" s="79" t="s">
        <v>245</v>
      </c>
      <c r="D45" s="79"/>
      <c r="E45" s="80">
        <f>SUM(E7:E43)</f>
        <v>2884.5800000000004</v>
      </c>
      <c r="F45" s="80">
        <f>SUM(F7:F43)</f>
        <v>3370.0860998351409</v>
      </c>
      <c r="G45" s="81"/>
      <c r="H45" s="70"/>
    </row>
    <row r="46" spans="2:8" x14ac:dyDescent="0.25">
      <c r="E46" s="37"/>
      <c r="F46" s="37"/>
      <c r="G46" s="37"/>
    </row>
    <row r="47" spans="2:8" x14ac:dyDescent="0.25">
      <c r="E47" s="37"/>
      <c r="F47" s="37"/>
      <c r="G47" s="37"/>
    </row>
    <row r="48" spans="2:8" x14ac:dyDescent="0.25">
      <c r="B48" s="1"/>
      <c r="C48" s="23" t="s">
        <v>262</v>
      </c>
      <c r="D48" s="23"/>
      <c r="E48" s="38"/>
      <c r="F48" s="37"/>
      <c r="G48" s="37"/>
    </row>
    <row r="49" spans="2:7" x14ac:dyDescent="0.25">
      <c r="B49" s="4"/>
      <c r="C49" s="4" t="s">
        <v>246</v>
      </c>
      <c r="D49" s="72">
        <v>1</v>
      </c>
      <c r="E49" s="13">
        <v>17.02</v>
      </c>
      <c r="F49" s="37"/>
      <c r="G49" s="37"/>
    </row>
    <row r="50" spans="2:7" x14ac:dyDescent="0.25">
      <c r="B50" s="4"/>
      <c r="C50" s="4" t="s">
        <v>247</v>
      </c>
      <c r="D50" s="72">
        <v>1</v>
      </c>
      <c r="E50" s="13">
        <v>1.34</v>
      </c>
      <c r="F50" s="37"/>
      <c r="G50" s="37"/>
    </row>
    <row r="51" spans="2:7" x14ac:dyDescent="0.25">
      <c r="B51" s="4"/>
      <c r="C51" s="4" t="s">
        <v>249</v>
      </c>
      <c r="D51" s="72">
        <v>1</v>
      </c>
      <c r="E51" s="13">
        <v>8.26</v>
      </c>
      <c r="F51" s="37"/>
      <c r="G51" s="37"/>
    </row>
    <row r="52" spans="2:7" x14ac:dyDescent="0.25">
      <c r="B52" s="4"/>
      <c r="C52" s="4" t="s">
        <v>248</v>
      </c>
      <c r="D52" s="72">
        <v>1</v>
      </c>
      <c r="E52" s="13">
        <v>4.25</v>
      </c>
      <c r="F52" s="37"/>
      <c r="G52" s="37"/>
    </row>
    <row r="53" spans="2:7" x14ac:dyDescent="0.25">
      <c r="B53" s="4"/>
      <c r="C53" s="4" t="s">
        <v>250</v>
      </c>
      <c r="D53" s="72">
        <v>1</v>
      </c>
      <c r="E53" s="13">
        <v>13.96</v>
      </c>
      <c r="F53" s="37"/>
      <c r="G53" s="37"/>
    </row>
    <row r="54" spans="2:7" x14ac:dyDescent="0.25">
      <c r="B54" s="4"/>
      <c r="C54" s="4" t="s">
        <v>251</v>
      </c>
      <c r="D54" s="72">
        <v>1</v>
      </c>
      <c r="E54" s="13">
        <v>8.14</v>
      </c>
      <c r="F54" s="37"/>
      <c r="G54" s="37"/>
    </row>
    <row r="55" spans="2:7" x14ac:dyDescent="0.25">
      <c r="B55" s="4"/>
      <c r="C55" s="4" t="s">
        <v>252</v>
      </c>
      <c r="D55" s="72">
        <v>1</v>
      </c>
      <c r="E55" s="13">
        <v>1.73</v>
      </c>
      <c r="F55" s="37"/>
      <c r="G55" s="37"/>
    </row>
    <row r="56" spans="2:7" x14ac:dyDescent="0.25">
      <c r="B56" s="4"/>
      <c r="C56" s="4" t="s">
        <v>253</v>
      </c>
      <c r="D56" s="72">
        <v>1</v>
      </c>
      <c r="E56" s="13">
        <v>10.83</v>
      </c>
      <c r="F56" s="37"/>
      <c r="G56" s="37"/>
    </row>
    <row r="57" spans="2:7" x14ac:dyDescent="0.25">
      <c r="B57" s="4"/>
      <c r="C57" s="4" t="s">
        <v>254</v>
      </c>
      <c r="D57" s="72">
        <v>1</v>
      </c>
      <c r="E57" s="13">
        <v>0.38</v>
      </c>
      <c r="F57" s="37"/>
      <c r="G57" s="37"/>
    </row>
    <row r="58" spans="2:7" x14ac:dyDescent="0.25">
      <c r="B58" s="4"/>
      <c r="C58" s="4" t="s">
        <v>255</v>
      </c>
      <c r="D58" s="72">
        <v>1</v>
      </c>
      <c r="E58" s="13">
        <v>1.53</v>
      </c>
      <c r="F58" s="37"/>
      <c r="G58" s="37"/>
    </row>
    <row r="59" spans="2:7" x14ac:dyDescent="0.25">
      <c r="B59" s="4"/>
      <c r="C59" s="4" t="s">
        <v>256</v>
      </c>
      <c r="D59" s="72">
        <v>1</v>
      </c>
      <c r="E59" s="13">
        <v>10.39</v>
      </c>
      <c r="F59" s="37"/>
      <c r="G59" s="37"/>
    </row>
    <row r="60" spans="2:7" x14ac:dyDescent="0.25">
      <c r="B60" s="4"/>
      <c r="C60" s="4" t="s">
        <v>257</v>
      </c>
      <c r="D60" s="72">
        <v>1</v>
      </c>
      <c r="E60" s="13">
        <v>7.78</v>
      </c>
      <c r="F60" s="37"/>
      <c r="G60" s="37"/>
    </row>
    <row r="61" spans="2:7" x14ac:dyDescent="0.25">
      <c r="B61" s="4"/>
      <c r="C61" s="4" t="s">
        <v>258</v>
      </c>
      <c r="D61" s="72">
        <v>1</v>
      </c>
      <c r="E61" s="13">
        <v>19.440000000000001</v>
      </c>
      <c r="F61" s="37"/>
      <c r="G61" s="37"/>
    </row>
    <row r="62" spans="2:7" x14ac:dyDescent="0.25">
      <c r="B62" s="18"/>
      <c r="C62" s="19" t="s">
        <v>259</v>
      </c>
      <c r="D62" s="72">
        <v>1</v>
      </c>
      <c r="E62" s="39">
        <v>11.51</v>
      </c>
      <c r="F62" s="37"/>
      <c r="G62" s="37"/>
    </row>
    <row r="63" spans="2:7" x14ac:dyDescent="0.25">
      <c r="B63" s="18"/>
      <c r="C63" s="19" t="s">
        <v>260</v>
      </c>
      <c r="D63" s="72">
        <v>1</v>
      </c>
      <c r="E63" s="39">
        <v>9.27</v>
      </c>
      <c r="F63" s="37"/>
      <c r="G63" s="37"/>
    </row>
    <row r="64" spans="2:7" x14ac:dyDescent="0.25">
      <c r="B64" s="20"/>
      <c r="C64" s="21" t="s">
        <v>261</v>
      </c>
      <c r="D64" s="72">
        <v>1</v>
      </c>
      <c r="E64" s="40">
        <v>3</v>
      </c>
      <c r="F64" s="37"/>
      <c r="G64" s="37"/>
    </row>
    <row r="65" spans="2:7" x14ac:dyDescent="0.25">
      <c r="B65" s="18"/>
      <c r="C65" s="19" t="s">
        <v>263</v>
      </c>
      <c r="D65" s="72">
        <v>1</v>
      </c>
      <c r="E65" s="39">
        <v>6.93</v>
      </c>
      <c r="F65" s="37"/>
      <c r="G65" s="37"/>
    </row>
    <row r="66" spans="2:7" x14ac:dyDescent="0.25">
      <c r="B66" s="18"/>
      <c r="C66" s="19" t="s">
        <v>264</v>
      </c>
      <c r="D66" s="72">
        <v>1</v>
      </c>
      <c r="E66" s="39">
        <v>7.12</v>
      </c>
      <c r="F66" s="37"/>
      <c r="G66" s="37"/>
    </row>
  </sheetData>
  <autoFilter ref="B6:G6">
    <sortState ref="B7:F43">
      <sortCondition ref="B6"/>
    </sortState>
  </autoFilter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6"/>
  <sheetViews>
    <sheetView tabSelected="1" topLeftCell="A10" workbookViewId="0">
      <selection activeCell="K11" sqref="K11"/>
    </sheetView>
  </sheetViews>
  <sheetFormatPr baseColWidth="10" defaultRowHeight="15" x14ac:dyDescent="0.25"/>
  <sheetData>
    <row r="3" spans="2:9" x14ac:dyDescent="0.25">
      <c r="B3" s="2" t="s">
        <v>0</v>
      </c>
      <c r="C3" s="2" t="s">
        <v>1</v>
      </c>
      <c r="D3" s="2"/>
      <c r="E3" s="2" t="s">
        <v>167</v>
      </c>
      <c r="F3" s="2" t="s">
        <v>168</v>
      </c>
      <c r="G3" s="2" t="s">
        <v>169</v>
      </c>
      <c r="H3" s="62" t="s">
        <v>275</v>
      </c>
    </row>
    <row r="4" spans="2:9" x14ac:dyDescent="0.25">
      <c r="B4" s="1"/>
      <c r="C4" s="1"/>
      <c r="D4" s="1"/>
      <c r="E4" s="1"/>
    </row>
    <row r="5" spans="2:9" x14ac:dyDescent="0.25">
      <c r="B5" s="15"/>
      <c r="C5" s="14" t="s">
        <v>170</v>
      </c>
      <c r="D5" s="14"/>
      <c r="E5" s="14"/>
      <c r="F5" s="16"/>
      <c r="G5" s="16"/>
      <c r="H5" s="17"/>
    </row>
    <row r="6" spans="2:9" x14ac:dyDescent="0.25">
      <c r="B6" s="1"/>
      <c r="C6" s="1"/>
      <c r="D6" s="1"/>
      <c r="E6" s="1"/>
    </row>
    <row r="7" spans="2:9" x14ac:dyDescent="0.25">
      <c r="B7" s="4" t="str">
        <f>'Superficies Cubierta'!B7</f>
        <v>F-01</v>
      </c>
      <c r="C7" s="4" t="str">
        <f>'Superficies Cubierta'!C7</f>
        <v>FALDON-01</v>
      </c>
      <c r="D7" s="72">
        <v>1</v>
      </c>
      <c r="E7" s="7">
        <f>'Superficies Cubierta'!D7</f>
        <v>391.8</v>
      </c>
      <c r="F7" s="7">
        <f>'Superficies Cubierta'!E7</f>
        <v>437.16874751061522</v>
      </c>
      <c r="G7" s="7">
        <f>'Superficies Cubierta'!F7</f>
        <v>24.5</v>
      </c>
      <c r="H7" s="7">
        <v>51.15</v>
      </c>
    </row>
    <row r="8" spans="2:9" x14ac:dyDescent="0.25">
      <c r="B8" s="4" t="str">
        <f>'Superficies Cubierta'!B8</f>
        <v>F-02</v>
      </c>
      <c r="C8" s="4" t="str">
        <f>'Superficies Cubierta'!C8</f>
        <v>FALDON-02</v>
      </c>
      <c r="D8" s="72">
        <v>1</v>
      </c>
      <c r="E8" s="7">
        <f>'Superficies Cubierta'!D8</f>
        <v>69.91</v>
      </c>
      <c r="F8" s="7">
        <f>'Superficies Cubierta'!E8</f>
        <v>78.005276004254995</v>
      </c>
      <c r="G8" s="7">
        <f>'Superficies Cubierta'!F8</f>
        <v>24.5</v>
      </c>
      <c r="H8" s="7">
        <v>7.2</v>
      </c>
    </row>
    <row r="9" spans="2:9" x14ac:dyDescent="0.25">
      <c r="B9" s="4" t="str">
        <f>'Superficies Cubierta'!B9</f>
        <v>F-03</v>
      </c>
      <c r="C9" s="4" t="str">
        <f>'Superficies Cubierta'!C9</f>
        <v>FALDON-03</v>
      </c>
      <c r="D9" s="72">
        <v>1</v>
      </c>
      <c r="E9" s="7">
        <f>'Superficies Cubierta'!D9</f>
        <v>22</v>
      </c>
      <c r="F9" s="7">
        <f>'Superficies Cubierta'!E9</f>
        <v>24.547504964863542</v>
      </c>
      <c r="G9" s="7">
        <f>'Superficies Cubierta'!F9</f>
        <v>24.5</v>
      </c>
      <c r="H9" s="7">
        <v>8</v>
      </c>
    </row>
    <row r="10" spans="2:9" x14ac:dyDescent="0.25">
      <c r="B10" s="4" t="str">
        <f>'Superficies Cubierta'!B10</f>
        <v>F-04</v>
      </c>
      <c r="C10" s="4" t="str">
        <f>'Superficies Cubierta'!C10</f>
        <v>FALDON-04</v>
      </c>
      <c r="D10" s="72">
        <v>1</v>
      </c>
      <c r="E10" s="7">
        <f>'Superficies Cubierta'!D10</f>
        <v>76.19</v>
      </c>
      <c r="F10" s="7">
        <f>'Superficies Cubierta'!E10</f>
        <v>85.012472876043319</v>
      </c>
      <c r="G10" s="7">
        <f>'Superficies Cubierta'!F10</f>
        <v>24.5</v>
      </c>
      <c r="H10" s="7"/>
    </row>
    <row r="11" spans="2:9" x14ac:dyDescent="0.25">
      <c r="B11" s="4" t="str">
        <f>'Superficies Cubierta'!B11</f>
        <v>F-05</v>
      </c>
      <c r="C11" s="4" t="str">
        <f>'Superficies Cubierta'!C11</f>
        <v>FALDON-05</v>
      </c>
      <c r="D11" s="72">
        <v>1</v>
      </c>
      <c r="E11" s="7">
        <f>'Superficies Cubierta'!D11</f>
        <v>13.55</v>
      </c>
      <c r="F11" s="7">
        <f>'Superficies Cubierta'!E11</f>
        <v>18.484703202918894</v>
      </c>
      <c r="G11" s="7">
        <f>'Superficies Cubierta'!F11</f>
        <v>86.1</v>
      </c>
      <c r="H11" s="7"/>
    </row>
    <row r="12" spans="2:9" x14ac:dyDescent="0.25">
      <c r="B12" s="4" t="str">
        <f>'Superficies Cubierta'!B12</f>
        <v>F-06</v>
      </c>
      <c r="C12" s="4" t="str">
        <f>'Superficies Cubierta'!C12</f>
        <v>FALDON-06</v>
      </c>
      <c r="D12" s="72">
        <v>1</v>
      </c>
      <c r="E12" s="7">
        <f>'Superficies Cubierta'!D12</f>
        <v>46.09</v>
      </c>
      <c r="F12" s="7">
        <f>'Superficies Cubierta'!E12</f>
        <v>63.614218776150985</v>
      </c>
      <c r="G12" s="7">
        <f>'Superficies Cubierta'!F12</f>
        <v>90.5</v>
      </c>
      <c r="H12" s="7">
        <v>17.05</v>
      </c>
    </row>
    <row r="13" spans="2:9" x14ac:dyDescent="0.25">
      <c r="B13" s="24" t="str">
        <f>'Superficies Cubierta'!B13</f>
        <v>F-07</v>
      </c>
      <c r="C13" s="24" t="str">
        <f>'Superficies Cubierta'!C13</f>
        <v>FALDON-07</v>
      </c>
      <c r="D13" s="72">
        <v>1</v>
      </c>
      <c r="E13" s="25">
        <f>'Superficies Cubierta'!D13</f>
        <v>45.09</v>
      </c>
      <c r="F13" s="25">
        <f>'Superficies Cubierta'!E13</f>
        <v>58.790167290117488</v>
      </c>
      <c r="G13" s="25">
        <f>'Superficies Cubierta'!F13</f>
        <v>70</v>
      </c>
      <c r="H13" s="25"/>
      <c r="I13" t="s">
        <v>267</v>
      </c>
    </row>
    <row r="14" spans="2:9" x14ac:dyDescent="0.25">
      <c r="B14" s="4" t="str">
        <f>'Superficies Cubierta'!B14</f>
        <v>F-08</v>
      </c>
      <c r="C14" s="4" t="str">
        <f>'Superficies Cubierta'!C14</f>
        <v>FALDON-08</v>
      </c>
      <c r="D14" s="72">
        <v>1</v>
      </c>
      <c r="E14" s="7">
        <f>'Superficies Cubierta'!D14</f>
        <v>19.78</v>
      </c>
      <c r="F14" s="7">
        <f>'Superficies Cubierta'!E14</f>
        <v>27.300699661363993</v>
      </c>
      <c r="G14" s="7">
        <f>'Superficies Cubierta'!F14</f>
        <v>90.5</v>
      </c>
      <c r="H14" s="7">
        <v>5.98</v>
      </c>
    </row>
    <row r="15" spans="2:9" x14ac:dyDescent="0.25">
      <c r="B15" s="4" t="str">
        <f>'Superficies Cubierta'!B15</f>
        <v>F-09</v>
      </c>
      <c r="C15" s="4" t="str">
        <f>'Superficies Cubierta'!C15</f>
        <v>FALDON-09</v>
      </c>
      <c r="D15" s="72">
        <v>1</v>
      </c>
      <c r="E15" s="7">
        <f>'Superficies Cubierta'!D15</f>
        <v>10.29</v>
      </c>
      <c r="F15" s="7">
        <f>'Superficies Cubierta'!E15</f>
        <v>14.202436780355685</v>
      </c>
      <c r="G15" s="7">
        <f>'Superficies Cubierta'!F15</f>
        <v>90.5</v>
      </c>
      <c r="H15" s="7">
        <v>5.19</v>
      </c>
    </row>
    <row r="16" spans="2:9" x14ac:dyDescent="0.25">
      <c r="B16" s="4" t="str">
        <f>'Superficies Cubierta'!B16</f>
        <v>F-10</v>
      </c>
      <c r="C16" s="4" t="str">
        <f>'Superficies Cubierta'!C16</f>
        <v>FALDON-10</v>
      </c>
      <c r="D16" s="72">
        <v>1</v>
      </c>
      <c r="E16" s="7">
        <f>'Superficies Cubierta'!D16</f>
        <v>19.45</v>
      </c>
      <c r="F16" s="7">
        <f>'Superficies Cubierta'!E16</f>
        <v>26.845227927883197</v>
      </c>
      <c r="G16" s="7">
        <f>'Superficies Cubierta'!F16</f>
        <v>90.5</v>
      </c>
      <c r="H16" s="7">
        <v>5.88</v>
      </c>
    </row>
    <row r="17" spans="2:9" x14ac:dyDescent="0.25">
      <c r="B17" s="4" t="str">
        <f>'Superficies Cubierta'!B17</f>
        <v>F-11</v>
      </c>
      <c r="C17" s="4" t="str">
        <f>'Superficies Cubierta'!C17</f>
        <v>FALDON-11</v>
      </c>
      <c r="D17" s="72">
        <v>1</v>
      </c>
      <c r="E17" s="7">
        <f>'Superficies Cubierta'!D17</f>
        <v>42.89</v>
      </c>
      <c r="F17" s="7">
        <f>'Superficies Cubierta'!E17</f>
        <v>59.197523178761458</v>
      </c>
      <c r="G17" s="7">
        <f>'Superficies Cubierta'!F17</f>
        <v>90.5</v>
      </c>
      <c r="H17" s="7">
        <v>15.85</v>
      </c>
    </row>
    <row r="18" spans="2:9" x14ac:dyDescent="0.25">
      <c r="B18" s="4" t="str">
        <f>'Superficies Cubierta'!B18</f>
        <v>F-12</v>
      </c>
      <c r="C18" s="4" t="str">
        <f>'Superficies Cubierta'!C18</f>
        <v>FALDON-12</v>
      </c>
      <c r="D18" s="72">
        <v>1</v>
      </c>
      <c r="E18" s="7">
        <f>'Superficies Cubierta'!D18</f>
        <v>41.92</v>
      </c>
      <c r="F18" s="7">
        <f>'Superficies Cubierta'!E18</f>
        <v>54.656992965219011</v>
      </c>
      <c r="G18" s="7">
        <f>'Superficies Cubierta'!F18</f>
        <v>70</v>
      </c>
      <c r="H18" s="7"/>
    </row>
    <row r="19" spans="2:9" x14ac:dyDescent="0.25">
      <c r="B19" s="4" t="str">
        <f>'Superficies Cubierta'!B19</f>
        <v>F-13</v>
      </c>
      <c r="C19" s="4" t="str">
        <f>'Superficies Cubierta'!C19</f>
        <v>FALDON-13</v>
      </c>
      <c r="D19" s="72">
        <v>1</v>
      </c>
      <c r="E19" s="7">
        <f>'Superficies Cubierta'!D19</f>
        <v>14.14</v>
      </c>
      <c r="F19" s="7">
        <f>'Superficies Cubierta'!E19</f>
        <v>19.289572198470342</v>
      </c>
      <c r="G19" s="7">
        <f>'Superficies Cubierta'!F19</f>
        <v>86.1</v>
      </c>
      <c r="H19" s="7"/>
    </row>
    <row r="20" spans="2:9" x14ac:dyDescent="0.25">
      <c r="B20" s="4" t="str">
        <f>'Superficies Cubierta'!B20</f>
        <v>F-14</v>
      </c>
      <c r="C20" s="4" t="str">
        <f>'Superficies Cubierta'!C20</f>
        <v>FALDON-14</v>
      </c>
      <c r="D20" s="72">
        <v>1</v>
      </c>
      <c r="E20" s="7">
        <f>'Superficies Cubierta'!D20</f>
        <v>45.43</v>
      </c>
      <c r="F20" s="7">
        <f>'Superficies Cubierta'!E20</f>
        <v>51.818088105409679</v>
      </c>
      <c r="G20" s="7">
        <f>'Superficies Cubierta'!F20</f>
        <v>30.1</v>
      </c>
      <c r="H20" s="7"/>
    </row>
    <row r="21" spans="2:9" x14ac:dyDescent="0.25">
      <c r="B21" s="4" t="str">
        <f>'Superficies Cubierta'!B21</f>
        <v>F-15</v>
      </c>
      <c r="C21" s="4" t="str">
        <f>'Superficies Cubierta'!C21</f>
        <v>FALDON-15</v>
      </c>
      <c r="D21" s="72">
        <v>1</v>
      </c>
      <c r="E21" s="7">
        <f>'Superficies Cubierta'!D21</f>
        <v>392.54</v>
      </c>
      <c r="F21" s="7">
        <f>'Superficies Cubierta'!E21</f>
        <v>447.73656845471089</v>
      </c>
      <c r="G21" s="7">
        <f>'Superficies Cubierta'!F21</f>
        <v>30.1</v>
      </c>
      <c r="H21" s="7"/>
    </row>
    <row r="22" spans="2:9" x14ac:dyDescent="0.25">
      <c r="B22" s="4" t="str">
        <f>'Superficies Cubierta'!B22</f>
        <v>F-16</v>
      </c>
      <c r="C22" s="4" t="str">
        <f>'Superficies Cubierta'!C22</f>
        <v>FALDON-16</v>
      </c>
      <c r="D22" s="72">
        <v>1</v>
      </c>
      <c r="E22" s="7">
        <f>'Superficies Cubierta'!D22</f>
        <v>42.29</v>
      </c>
      <c r="F22" s="7">
        <f>'Superficies Cubierta'!E22</f>
        <v>48.236560554210328</v>
      </c>
      <c r="G22" s="7">
        <f>'Superficies Cubierta'!F22</f>
        <v>30.1</v>
      </c>
      <c r="H22" s="7"/>
    </row>
    <row r="23" spans="2:9" x14ac:dyDescent="0.25">
      <c r="B23" s="4" t="str">
        <f>'Superficies Cubierta'!B23</f>
        <v>F-17</v>
      </c>
      <c r="C23" s="4" t="str">
        <f>'Superficies Cubierta'!C23</f>
        <v>FALDON-17</v>
      </c>
      <c r="D23" s="72">
        <v>1</v>
      </c>
      <c r="E23" s="7">
        <f>'Superficies Cubierta'!D23</f>
        <v>52.95</v>
      </c>
      <c r="F23" s="7">
        <f>'Superficies Cubierta'!E23</f>
        <v>73.082509963054775</v>
      </c>
      <c r="G23" s="7">
        <f>'Superficies Cubierta'!F23</f>
        <v>90.5</v>
      </c>
      <c r="H23" s="7"/>
    </row>
    <row r="24" spans="2:9" x14ac:dyDescent="0.25">
      <c r="B24" s="4" t="str">
        <f>'Superficies Cubierta'!B24</f>
        <v>F-18</v>
      </c>
      <c r="C24" s="4" t="str">
        <f>'Superficies Cubierta'!C24</f>
        <v>FALDON-18</v>
      </c>
      <c r="D24" s="72">
        <v>1</v>
      </c>
      <c r="E24" s="7">
        <f>'Superficies Cubierta'!D24</f>
        <v>36.01</v>
      </c>
      <c r="F24" s="7">
        <f>'Superficies Cubierta'!E24</f>
        <v>49.701627644373978</v>
      </c>
      <c r="G24" s="7">
        <f>'Superficies Cubierta'!F24</f>
        <v>90.5</v>
      </c>
      <c r="H24" s="7"/>
    </row>
    <row r="25" spans="2:9" x14ac:dyDescent="0.25">
      <c r="B25" s="4" t="str">
        <f>'Superficies Cubierta'!B25</f>
        <v>F-19</v>
      </c>
      <c r="C25" s="4" t="str">
        <f>'Superficies Cubierta'!C25</f>
        <v>FALDON-19</v>
      </c>
      <c r="D25" s="72">
        <v>1</v>
      </c>
      <c r="E25" s="7">
        <f>'Superficies Cubierta'!D25</f>
        <v>54.3</v>
      </c>
      <c r="F25" s="7">
        <f>'Superficies Cubierta'!E25</f>
        <v>74.945803418203468</v>
      </c>
      <c r="G25" s="7">
        <f>'Superficies Cubierta'!F25</f>
        <v>90.5</v>
      </c>
      <c r="H25" s="7"/>
    </row>
    <row r="26" spans="2:9" x14ac:dyDescent="0.25">
      <c r="B26" s="24" t="str">
        <f>'Superficies Cubierta'!B26</f>
        <v>F-20</v>
      </c>
      <c r="C26" s="24" t="str">
        <f>'Superficies Cubierta'!C26</f>
        <v>FALDON-20</v>
      </c>
      <c r="D26" s="72">
        <v>1</v>
      </c>
      <c r="E26" s="25">
        <f>'Superficies Cubierta'!D26</f>
        <v>38.24</v>
      </c>
      <c r="F26" s="25">
        <f>'Superficies Cubierta'!E26</f>
        <v>52.779512388804811</v>
      </c>
      <c r="G26" s="25">
        <f>'Superficies Cubierta'!F26</f>
        <v>90.5</v>
      </c>
      <c r="H26" s="25"/>
      <c r="I26" t="s">
        <v>267</v>
      </c>
    </row>
    <row r="27" spans="2:9" x14ac:dyDescent="0.25">
      <c r="B27" s="4" t="str">
        <f>'Superficies Cubierta'!B27</f>
        <v>F-21</v>
      </c>
      <c r="C27" s="4" t="str">
        <f>'Superficies Cubierta'!C27</f>
        <v>FALDON-21</v>
      </c>
      <c r="D27" s="72">
        <v>1</v>
      </c>
      <c r="E27" s="7">
        <f>'Superficies Cubierta'!D27</f>
        <v>16.66</v>
      </c>
      <c r="F27" s="7">
        <f>'Superficies Cubierta'!E27</f>
        <v>22.994421453909208</v>
      </c>
      <c r="G27" s="7">
        <f>'Superficies Cubierta'!F27</f>
        <v>90.5</v>
      </c>
      <c r="H27" s="7"/>
    </row>
    <row r="28" spans="2:9" x14ac:dyDescent="0.25">
      <c r="B28" s="4" t="str">
        <f>'Superficies Cubierta'!B28</f>
        <v>F-22</v>
      </c>
      <c r="C28" s="4" t="str">
        <f>'Superficies Cubierta'!C28</f>
        <v>FALDON-22</v>
      </c>
      <c r="D28" s="72">
        <v>1</v>
      </c>
      <c r="E28" s="7">
        <f>'Superficies Cubierta'!D28</f>
        <v>16.66</v>
      </c>
      <c r="F28" s="7">
        <f>'Superficies Cubierta'!E28</f>
        <v>22.994421453909208</v>
      </c>
      <c r="G28" s="7">
        <f>'Superficies Cubierta'!F28</f>
        <v>90.5</v>
      </c>
      <c r="H28" s="7"/>
    </row>
    <row r="29" spans="2:9" x14ac:dyDescent="0.25">
      <c r="B29" s="4" t="str">
        <f>'Superficies Cubierta'!B29</f>
        <v>F-23</v>
      </c>
      <c r="C29" s="4" t="str">
        <f>'Superficies Cubierta'!C29</f>
        <v>FALDON-23</v>
      </c>
      <c r="D29" s="72">
        <v>1</v>
      </c>
      <c r="E29" s="7">
        <f>'Superficies Cubierta'!D29</f>
        <v>150.91999999999999</v>
      </c>
      <c r="F29" s="7">
        <f>'Superficies Cubierta'!E29</f>
        <v>172.80175239389209</v>
      </c>
      <c r="G29" s="7">
        <f>'Superficies Cubierta'!F29</f>
        <v>31.1</v>
      </c>
      <c r="H29" s="7"/>
    </row>
    <row r="30" spans="2:9" x14ac:dyDescent="0.25">
      <c r="B30" s="4" t="str">
        <f>'Superficies Cubierta'!B30</f>
        <v>F-24</v>
      </c>
      <c r="C30" s="4" t="str">
        <f>'Superficies Cubierta'!C30</f>
        <v>FALDON-24</v>
      </c>
      <c r="D30" s="72">
        <v>1</v>
      </c>
      <c r="E30" s="7">
        <f>'Superficies Cubierta'!D30</f>
        <v>24.45</v>
      </c>
      <c r="F30" s="7">
        <f>'Superficies Cubierta'!E30</f>
        <v>25.875447822211697</v>
      </c>
      <c r="G30" s="7">
        <f>'Superficies Cubierta'!F30</f>
        <v>12</v>
      </c>
      <c r="H30" s="7"/>
    </row>
    <row r="31" spans="2:9" x14ac:dyDescent="0.25">
      <c r="B31" s="4" t="str">
        <f>'Superficies Cubierta'!B31</f>
        <v>F-25</v>
      </c>
      <c r="C31" s="4" t="str">
        <f>'Superficies Cubierta'!C31</f>
        <v>FALDON-25</v>
      </c>
      <c r="D31" s="72">
        <v>1</v>
      </c>
      <c r="E31" s="7">
        <f>'Superficies Cubierta'!D31</f>
        <v>24.45</v>
      </c>
      <c r="F31" s="7">
        <f>'Superficies Cubierta'!E31</f>
        <v>25.875447822211697</v>
      </c>
      <c r="G31" s="7">
        <f>'Superficies Cubierta'!F31</f>
        <v>12</v>
      </c>
      <c r="H31" s="7"/>
    </row>
    <row r="32" spans="2:9" x14ac:dyDescent="0.25">
      <c r="B32" s="4" t="str">
        <f>'Superficies Cubierta'!B32</f>
        <v>F-26</v>
      </c>
      <c r="C32" s="4" t="str">
        <f>'Superficies Cubierta'!C32</f>
        <v>FALDON-26</v>
      </c>
      <c r="D32" s="72">
        <v>1</v>
      </c>
      <c r="E32" s="7">
        <f>'Superficies Cubierta'!D32</f>
        <v>46.81</v>
      </c>
      <c r="F32" s="7">
        <f>'Superficies Cubierta'!E32</f>
        <v>53.392135245745699</v>
      </c>
      <c r="G32" s="7">
        <f>'Superficies Cubierta'!F32</f>
        <v>30.1</v>
      </c>
      <c r="H32" s="7"/>
    </row>
    <row r="33" spans="2:9" x14ac:dyDescent="0.25">
      <c r="B33" s="4" t="str">
        <f>'Superficies Cubierta'!B33</f>
        <v>F-27</v>
      </c>
      <c r="C33" s="4" t="str">
        <f>'Superficies Cubierta'!C33</f>
        <v>FALDON-27</v>
      </c>
      <c r="D33" s="72">
        <v>1</v>
      </c>
      <c r="E33" s="7">
        <f>'Superficies Cubierta'!D33</f>
        <v>133.36000000000001</v>
      </c>
      <c r="F33" s="7">
        <f>'Superficies Cubierta'!E33</f>
        <v>152.11226567768952</v>
      </c>
      <c r="G33" s="7">
        <f>'Superficies Cubierta'!F33</f>
        <v>30.1</v>
      </c>
      <c r="H33" s="7"/>
    </row>
    <row r="34" spans="2:9" x14ac:dyDescent="0.25">
      <c r="B34" s="4" t="str">
        <f>'Superficies Cubierta'!B34</f>
        <v>F-28</v>
      </c>
      <c r="C34" s="4" t="str">
        <f>'Superficies Cubierta'!C34</f>
        <v>FALDON-28</v>
      </c>
      <c r="D34" s="75">
        <v>0</v>
      </c>
      <c r="E34" s="7">
        <f>'Superficies Cubierta'!D34</f>
        <v>147.88999999999999</v>
      </c>
      <c r="F34" s="7">
        <f>'Superficies Cubierta'!E34</f>
        <v>168.68538520601004</v>
      </c>
      <c r="G34" s="7">
        <f>'Superficies Cubierta'!F34</f>
        <v>30.1</v>
      </c>
      <c r="H34" s="7"/>
    </row>
    <row r="35" spans="2:9" x14ac:dyDescent="0.25">
      <c r="B35" s="4" t="str">
        <f>'Superficies Cubierta'!B35</f>
        <v>F-29</v>
      </c>
      <c r="C35" s="4" t="str">
        <f>'Superficies Cubierta'!C35</f>
        <v>FALDON-29</v>
      </c>
      <c r="D35" s="72">
        <v>1</v>
      </c>
      <c r="E35" s="7">
        <f>'Superficies Cubierta'!D35</f>
        <v>133.22999999999999</v>
      </c>
      <c r="F35" s="7">
        <f>'Superficies Cubierta'!E35</f>
        <v>151.96398587461437</v>
      </c>
      <c r="G35" s="7">
        <f>'Superficies Cubierta'!F35</f>
        <v>30.1</v>
      </c>
      <c r="H35" s="7"/>
    </row>
    <row r="36" spans="2:9" x14ac:dyDescent="0.25">
      <c r="B36" s="4" t="str">
        <f>'Superficies Cubierta'!B36</f>
        <v>F-30</v>
      </c>
      <c r="C36" s="4" t="str">
        <f>'Superficies Cubierta'!C36</f>
        <v>FALDON-30</v>
      </c>
      <c r="D36" s="72">
        <v>1</v>
      </c>
      <c r="E36" s="7">
        <f>'Superficies Cubierta'!D36</f>
        <v>43.5</v>
      </c>
      <c r="F36" s="7">
        <f>'Superficies Cubierta'!E36</f>
        <v>49.616703336678867</v>
      </c>
      <c r="G36" s="7">
        <f>'Superficies Cubierta'!F36</f>
        <v>30.1</v>
      </c>
      <c r="H36" s="7"/>
    </row>
    <row r="37" spans="2:9" x14ac:dyDescent="0.25">
      <c r="B37" s="4" t="str">
        <f>'Superficies Cubierta'!B37</f>
        <v>F-31</v>
      </c>
      <c r="C37" s="4" t="str">
        <f>'Superficies Cubierta'!C37</f>
        <v>FALDON-31</v>
      </c>
      <c r="D37" s="72">
        <v>1</v>
      </c>
      <c r="E37" s="7">
        <f>'Superficies Cubierta'!D37</f>
        <v>79.09</v>
      </c>
      <c r="F37" s="7">
        <f>'Superficies Cubierta'!E37</f>
        <v>109.16139212423045</v>
      </c>
      <c r="G37" s="7">
        <f>'Superficies Cubierta'!F37</f>
        <v>90.5</v>
      </c>
      <c r="H37" s="7"/>
    </row>
    <row r="38" spans="2:9" x14ac:dyDescent="0.25">
      <c r="B38" s="4" t="str">
        <f>'Superficies Cubierta'!B38</f>
        <v>F-32</v>
      </c>
      <c r="C38" s="4" t="str">
        <f>'Superficies Cubierta'!C38</f>
        <v>FALDON-32</v>
      </c>
      <c r="D38" s="72">
        <v>1</v>
      </c>
      <c r="E38" s="7">
        <f>'Superficies Cubierta'!D38</f>
        <v>10.52</v>
      </c>
      <c r="F38" s="7">
        <f>'Superficies Cubierta'!E38</f>
        <v>11.133321516959798</v>
      </c>
      <c r="G38" s="7">
        <f>'Superficies Cubierta'!F38</f>
        <v>12</v>
      </c>
      <c r="H38" s="7"/>
    </row>
    <row r="39" spans="2:9" x14ac:dyDescent="0.25">
      <c r="B39" s="4" t="str">
        <f>'Superficies Cubierta'!B39</f>
        <v>F-33</v>
      </c>
      <c r="C39" s="4" t="str">
        <f>'Superficies Cubierta'!C39</f>
        <v>FALDON-33</v>
      </c>
      <c r="D39" s="72">
        <v>1</v>
      </c>
      <c r="E39" s="7">
        <f>'Superficies Cubierta'!D39</f>
        <v>63.77</v>
      </c>
      <c r="F39" s="7">
        <f>'Superficies Cubierta'!E39</f>
        <v>67.487824442635585</v>
      </c>
      <c r="G39" s="7">
        <f>'Superficies Cubierta'!F39</f>
        <v>12</v>
      </c>
      <c r="H39" s="7"/>
    </row>
    <row r="40" spans="2:9" x14ac:dyDescent="0.25">
      <c r="B40" s="4" t="str">
        <f>'Superficies Cubierta'!B40</f>
        <v>F-34</v>
      </c>
      <c r="C40" s="4" t="str">
        <f>'Superficies Cubierta'!C40</f>
        <v>FALDON-34</v>
      </c>
      <c r="D40" s="72">
        <v>1</v>
      </c>
      <c r="E40" s="7">
        <f>'Superficies Cubierta'!D40</f>
        <v>76.760000000000005</v>
      </c>
      <c r="F40" s="7">
        <f>'Superficies Cubierta'!E40</f>
        <v>105.9454856423812</v>
      </c>
      <c r="G40" s="7">
        <f>'Superficies Cubierta'!F40</f>
        <v>90.5</v>
      </c>
      <c r="H40" s="7"/>
    </row>
    <row r="41" spans="2:9" x14ac:dyDescent="0.25">
      <c r="B41" s="4" t="str">
        <f>'Superficies Cubierta'!B41</f>
        <v>F-35</v>
      </c>
      <c r="C41" s="4" t="str">
        <f>'Superficies Cubierta'!C41</f>
        <v>FALDON-35</v>
      </c>
      <c r="D41" s="72">
        <v>1</v>
      </c>
      <c r="E41" s="7">
        <f>'Superficies Cubierta'!D41</f>
        <v>86.22</v>
      </c>
      <c r="F41" s="7">
        <f>'Superficies Cubierta'!E41</f>
        <v>98.343727854906945</v>
      </c>
      <c r="G41" s="7">
        <f>'Superficies Cubierta'!F41</f>
        <v>30.1</v>
      </c>
      <c r="H41" s="7"/>
    </row>
    <row r="42" spans="2:9" x14ac:dyDescent="0.25">
      <c r="B42" s="4" t="str">
        <f>'Superficies Cubierta'!B42</f>
        <v>F-36</v>
      </c>
      <c r="C42" s="4" t="str">
        <f>'Superficies Cubierta'!C42</f>
        <v>FALDON-36</v>
      </c>
      <c r="D42" s="72">
        <v>1</v>
      </c>
      <c r="E42" s="7"/>
      <c r="F42" s="7"/>
      <c r="G42" s="7"/>
      <c r="H42" s="7"/>
      <c r="I42" t="s">
        <v>266</v>
      </c>
    </row>
    <row r="43" spans="2:9" x14ac:dyDescent="0.25">
      <c r="B43" s="4" t="str">
        <f>'Superficies Cubierta'!B43</f>
        <v>F-37</v>
      </c>
      <c r="C43" s="4" t="str">
        <f>'Superficies Cubierta'!C43</f>
        <v>FALDON-37</v>
      </c>
      <c r="D43" s="72">
        <v>1</v>
      </c>
      <c r="E43" s="7">
        <f>'Superficies Cubierta'!D43</f>
        <v>12.13</v>
      </c>
      <c r="F43" s="7">
        <f>'Superficies Cubierta'!E43</f>
        <v>12.837185361285396</v>
      </c>
      <c r="G43" s="7">
        <f>'Superficies Cubierta'!F43</f>
        <v>12</v>
      </c>
      <c r="H43" s="7"/>
    </row>
    <row r="44" spans="2:9" x14ac:dyDescent="0.25">
      <c r="B44" s="8"/>
      <c r="C44" s="8"/>
      <c r="D44" s="70"/>
      <c r="E44" s="8"/>
      <c r="F44" s="8"/>
      <c r="G44" s="8"/>
      <c r="H44" s="8"/>
    </row>
    <row r="45" spans="2:9" x14ac:dyDescent="0.25">
      <c r="B45" s="9"/>
      <c r="C45" s="9"/>
      <c r="D45" s="83"/>
      <c r="E45" s="9"/>
      <c r="F45" s="9"/>
      <c r="G45" s="9"/>
      <c r="H45" s="9"/>
    </row>
    <row r="46" spans="2:9" x14ac:dyDescent="0.25">
      <c r="B46" s="9"/>
      <c r="C46" s="9"/>
      <c r="D46" s="22"/>
      <c r="E46" s="9"/>
      <c r="F46" s="9"/>
      <c r="G46" s="9"/>
      <c r="H46" s="9"/>
    </row>
    <row r="47" spans="2:9" x14ac:dyDescent="0.25">
      <c r="B47" s="9"/>
      <c r="C47" s="9"/>
      <c r="D47" s="22"/>
      <c r="E47" s="9"/>
      <c r="F47" s="9"/>
      <c r="G47" s="9"/>
      <c r="H47" s="9"/>
    </row>
    <row r="48" spans="2:9" x14ac:dyDescent="0.25">
      <c r="B48" s="82"/>
      <c r="C48" s="82" t="str">
        <f>'Superficies Cubierta'!C48</f>
        <v>Lazados Laterales</v>
      </c>
      <c r="D48" s="1"/>
      <c r="E48" s="82"/>
      <c r="F48" s="82"/>
      <c r="G48" s="82"/>
      <c r="H48" s="82"/>
    </row>
    <row r="49" spans="2:8" x14ac:dyDescent="0.25">
      <c r="B49" s="4"/>
      <c r="C49" s="4" t="str">
        <f>'Superficies Cubierta'!C49</f>
        <v>L1</v>
      </c>
      <c r="D49" s="4">
        <v>1</v>
      </c>
      <c r="E49" s="4">
        <f>'Superficies Cubierta'!D49</f>
        <v>17.02</v>
      </c>
      <c r="F49" s="4"/>
      <c r="G49" s="4"/>
      <c r="H49" s="4"/>
    </row>
    <row r="50" spans="2:8" x14ac:dyDescent="0.25">
      <c r="B50" s="4"/>
      <c r="C50" s="4" t="str">
        <f>'Superficies Cubierta'!C50</f>
        <v>L2</v>
      </c>
      <c r="D50" s="4">
        <v>1</v>
      </c>
      <c r="E50" s="4">
        <f>'Superficies Cubierta'!D50</f>
        <v>1.34</v>
      </c>
      <c r="F50" s="4"/>
      <c r="G50" s="4"/>
      <c r="H50" s="4"/>
    </row>
    <row r="51" spans="2:8" x14ac:dyDescent="0.25">
      <c r="B51" s="4"/>
      <c r="C51" s="4" t="str">
        <f>'Superficies Cubierta'!C51</f>
        <v>L3</v>
      </c>
      <c r="D51" s="4">
        <v>1</v>
      </c>
      <c r="E51" s="4">
        <f>'Superficies Cubierta'!D51</f>
        <v>8.26</v>
      </c>
      <c r="F51" s="4"/>
      <c r="G51" s="4"/>
      <c r="H51" s="4"/>
    </row>
    <row r="52" spans="2:8" x14ac:dyDescent="0.25">
      <c r="B52" s="4"/>
      <c r="C52" s="4" t="str">
        <f>'Superficies Cubierta'!C52</f>
        <v>L4</v>
      </c>
      <c r="D52" s="4">
        <v>2</v>
      </c>
      <c r="E52" s="4">
        <f>'Superficies Cubierta'!D52</f>
        <v>4.25</v>
      </c>
      <c r="F52" s="4"/>
      <c r="G52" s="4"/>
      <c r="H52" s="4"/>
    </row>
    <row r="53" spans="2:8" x14ac:dyDescent="0.25">
      <c r="B53" s="4"/>
      <c r="C53" s="4" t="str">
        <f>'Superficies Cubierta'!C53</f>
        <v>L5</v>
      </c>
      <c r="D53" s="4">
        <v>2</v>
      </c>
      <c r="E53" s="4">
        <f>'Superficies Cubierta'!D53</f>
        <v>13.96</v>
      </c>
      <c r="F53" s="4"/>
      <c r="G53" s="4"/>
      <c r="H53" s="4"/>
    </row>
    <row r="54" spans="2:8" x14ac:dyDescent="0.25">
      <c r="B54" s="4"/>
      <c r="C54" s="4" t="str">
        <f>'Superficies Cubierta'!C54</f>
        <v>L6</v>
      </c>
      <c r="D54" s="4">
        <v>2</v>
      </c>
      <c r="E54" s="4">
        <f>'Superficies Cubierta'!D54</f>
        <v>8.14</v>
      </c>
      <c r="F54" s="4"/>
      <c r="G54" s="4"/>
      <c r="H54" s="4"/>
    </row>
    <row r="55" spans="2:8" x14ac:dyDescent="0.25">
      <c r="B55" s="4"/>
      <c r="C55" s="4" t="str">
        <f>'Superficies Cubierta'!C55</f>
        <v>L7</v>
      </c>
      <c r="D55" s="4">
        <v>2</v>
      </c>
      <c r="E55" s="4">
        <f>'Superficies Cubierta'!D55</f>
        <v>1.73</v>
      </c>
      <c r="F55" s="4"/>
      <c r="G55" s="4"/>
      <c r="H55" s="4"/>
    </row>
    <row r="56" spans="2:8" x14ac:dyDescent="0.25">
      <c r="B56" s="4"/>
      <c r="C56" s="4" t="str">
        <f>'Superficies Cubierta'!C56</f>
        <v>L8</v>
      </c>
      <c r="D56" s="4">
        <v>1</v>
      </c>
      <c r="E56" s="4">
        <f>'Superficies Cubierta'!D56</f>
        <v>10.83</v>
      </c>
      <c r="F56" s="4"/>
      <c r="G56" s="4"/>
      <c r="H56" s="4"/>
    </row>
    <row r="57" spans="2:8" x14ac:dyDescent="0.25">
      <c r="B57" s="4"/>
      <c r="C57" s="4" t="str">
        <f>'Superficies Cubierta'!C57</f>
        <v>L9</v>
      </c>
      <c r="D57" s="4">
        <v>1</v>
      </c>
      <c r="E57" s="4">
        <f>'Superficies Cubierta'!D57</f>
        <v>0.38</v>
      </c>
      <c r="F57" s="4"/>
      <c r="G57" s="4"/>
      <c r="H57" s="4"/>
    </row>
    <row r="58" spans="2:8" x14ac:dyDescent="0.25">
      <c r="B58" s="4"/>
      <c r="C58" s="4" t="str">
        <f>'Superficies Cubierta'!C58</f>
        <v>L10</v>
      </c>
      <c r="D58" s="4">
        <v>2</v>
      </c>
      <c r="E58" s="4">
        <f>'Superficies Cubierta'!D58</f>
        <v>1.53</v>
      </c>
      <c r="F58" s="4"/>
      <c r="G58" s="4"/>
      <c r="H58" s="4"/>
    </row>
    <row r="59" spans="2:8" x14ac:dyDescent="0.25">
      <c r="B59" s="4"/>
      <c r="C59" s="4" t="str">
        <f>'Superficies Cubierta'!C59</f>
        <v>L11</v>
      </c>
      <c r="D59" s="4">
        <v>6</v>
      </c>
      <c r="E59" s="4">
        <f>'Superficies Cubierta'!D59</f>
        <v>10.39</v>
      </c>
      <c r="F59" s="4"/>
      <c r="G59" s="4"/>
      <c r="H59" s="4"/>
    </row>
    <row r="60" spans="2:8" x14ac:dyDescent="0.25">
      <c r="B60" s="4"/>
      <c r="C60" s="4" t="str">
        <f>'Superficies Cubierta'!C60</f>
        <v>L12</v>
      </c>
      <c r="D60" s="4">
        <v>2</v>
      </c>
      <c r="E60" s="4">
        <f>'Superficies Cubierta'!D60</f>
        <v>7.78</v>
      </c>
      <c r="F60" s="4"/>
      <c r="G60" s="4"/>
      <c r="H60" s="4"/>
    </row>
    <row r="61" spans="2:8" x14ac:dyDescent="0.25">
      <c r="B61" s="4"/>
      <c r="C61" s="4" t="str">
        <f>'Superficies Cubierta'!C61</f>
        <v>L13</v>
      </c>
      <c r="D61" s="4">
        <v>2</v>
      </c>
      <c r="E61" s="4">
        <f>'Superficies Cubierta'!D61</f>
        <v>19.440000000000001</v>
      </c>
      <c r="F61" s="4"/>
      <c r="G61" s="4"/>
      <c r="H61" s="4"/>
    </row>
    <row r="62" spans="2:8" x14ac:dyDescent="0.25">
      <c r="B62" s="4"/>
      <c r="C62" s="4" t="str">
        <f>'Superficies Cubierta'!C62</f>
        <v>L14</v>
      </c>
      <c r="D62" s="19">
        <v>2</v>
      </c>
      <c r="E62" s="4">
        <f>'Superficies Cubierta'!D62</f>
        <v>11.51</v>
      </c>
      <c r="F62" s="4"/>
      <c r="G62" s="4"/>
      <c r="H62" s="4"/>
    </row>
    <row r="63" spans="2:8" x14ac:dyDescent="0.25">
      <c r="B63" s="4"/>
      <c r="C63" s="4" t="str">
        <f>'Superficies Cubierta'!C63</f>
        <v>L15</v>
      </c>
      <c r="D63" s="19">
        <v>1</v>
      </c>
      <c r="E63" s="4">
        <f>'Superficies Cubierta'!D63</f>
        <v>9.27</v>
      </c>
      <c r="F63" s="4"/>
      <c r="G63" s="4"/>
      <c r="H63" s="4"/>
    </row>
    <row r="64" spans="2:8" x14ac:dyDescent="0.25">
      <c r="B64" s="4"/>
      <c r="C64" s="4" t="str">
        <f>'Superficies Cubierta'!C64</f>
        <v>L16</v>
      </c>
      <c r="D64" s="21">
        <v>1</v>
      </c>
      <c r="E64" s="4">
        <f>'Superficies Cubierta'!D64</f>
        <v>3</v>
      </c>
      <c r="F64" s="4"/>
      <c r="G64" s="4"/>
      <c r="H64" s="4"/>
    </row>
    <row r="65" spans="2:8" x14ac:dyDescent="0.25">
      <c r="B65" s="4"/>
      <c r="C65" s="4" t="str">
        <f>'Superficies Cubierta'!C65</f>
        <v>L17</v>
      </c>
      <c r="D65" s="19">
        <v>2</v>
      </c>
      <c r="E65" s="4">
        <f>'Superficies Cubierta'!D65</f>
        <v>6.93</v>
      </c>
      <c r="F65" s="4"/>
      <c r="G65" s="4"/>
      <c r="H65" s="4"/>
    </row>
    <row r="66" spans="2:8" x14ac:dyDescent="0.25">
      <c r="B66" s="4"/>
      <c r="C66" s="4" t="str">
        <f>'Superficies Cubierta'!C66</f>
        <v>L18</v>
      </c>
      <c r="D66" s="19">
        <v>2</v>
      </c>
      <c r="E66" s="4">
        <f>'Superficies Cubierta'!D66</f>
        <v>7.12</v>
      </c>
      <c r="F66" s="4"/>
      <c r="G66" s="4"/>
      <c r="H66" s="4"/>
    </row>
  </sheetData>
  <autoFilter ref="B6:H6">
    <sortState ref="B7:H43">
      <sortCondition ref="B6"/>
    </sortState>
  </autoFilter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98"/>
  <sheetViews>
    <sheetView workbookViewId="0">
      <selection activeCell="H27" sqref="H27"/>
    </sheetView>
  </sheetViews>
  <sheetFormatPr baseColWidth="10" defaultRowHeight="15" x14ac:dyDescent="0.25"/>
  <sheetData>
    <row r="3" spans="2:5" x14ac:dyDescent="0.25">
      <c r="B3" s="9"/>
      <c r="C3" s="5" t="s">
        <v>1</v>
      </c>
      <c r="D3" s="2"/>
      <c r="E3" s="2" t="s">
        <v>275</v>
      </c>
    </row>
    <row r="4" spans="2:5" x14ac:dyDescent="0.25">
      <c r="B4" s="9"/>
      <c r="C4" s="1"/>
      <c r="D4" s="1"/>
    </row>
    <row r="5" spans="2:5" x14ac:dyDescent="0.25">
      <c r="B5" s="42"/>
      <c r="C5" s="14" t="s">
        <v>170</v>
      </c>
      <c r="D5" s="14"/>
      <c r="E5" s="17"/>
    </row>
    <row r="6" spans="2:5" x14ac:dyDescent="0.25">
      <c r="B6" s="9"/>
      <c r="C6" s="1"/>
      <c r="D6" s="1"/>
    </row>
    <row r="7" spans="2:5" x14ac:dyDescent="0.25">
      <c r="B7" s="9"/>
      <c r="C7" s="4" t="s">
        <v>296</v>
      </c>
      <c r="D7" s="4"/>
      <c r="E7" s="4">
        <v>51.15</v>
      </c>
    </row>
    <row r="8" spans="2:5" x14ac:dyDescent="0.25">
      <c r="B8" s="9"/>
      <c r="C8" s="4" t="s">
        <v>297</v>
      </c>
      <c r="D8" s="4"/>
      <c r="E8" s="4">
        <v>7.2</v>
      </c>
    </row>
    <row r="9" spans="2:5" x14ac:dyDescent="0.25">
      <c r="B9" s="9"/>
      <c r="C9" s="4" t="s">
        <v>276</v>
      </c>
      <c r="D9" s="4"/>
      <c r="E9" s="4">
        <v>8</v>
      </c>
    </row>
    <row r="10" spans="2:5" x14ac:dyDescent="0.25">
      <c r="B10" s="9"/>
      <c r="C10" s="4" t="s">
        <v>295</v>
      </c>
      <c r="D10" s="4"/>
      <c r="E10" s="4">
        <v>4.5</v>
      </c>
    </row>
    <row r="11" spans="2:5" x14ac:dyDescent="0.25">
      <c r="B11" s="9"/>
      <c r="C11" s="4" t="s">
        <v>277</v>
      </c>
      <c r="D11" s="4"/>
      <c r="E11" s="4">
        <v>17.05</v>
      </c>
    </row>
    <row r="12" spans="2:5" x14ac:dyDescent="0.25">
      <c r="B12" s="41"/>
      <c r="C12" s="43" t="s">
        <v>278</v>
      </c>
      <c r="D12" s="43"/>
      <c r="E12" s="43">
        <v>5.98</v>
      </c>
    </row>
    <row r="13" spans="2:5" x14ac:dyDescent="0.25">
      <c r="B13" s="9"/>
      <c r="C13" s="4" t="s">
        <v>279</v>
      </c>
      <c r="D13" s="4"/>
      <c r="E13" s="4">
        <v>5.19</v>
      </c>
    </row>
    <row r="14" spans="2:5" x14ac:dyDescent="0.25">
      <c r="B14" s="9"/>
      <c r="C14" s="4" t="s">
        <v>280</v>
      </c>
      <c r="D14" s="4"/>
      <c r="E14" s="4">
        <v>5.88</v>
      </c>
    </row>
    <row r="15" spans="2:5" x14ac:dyDescent="0.25">
      <c r="B15" s="9"/>
      <c r="C15" s="4" t="s">
        <v>281</v>
      </c>
      <c r="D15" s="4"/>
      <c r="E15" s="4">
        <v>15.85</v>
      </c>
    </row>
    <row r="16" spans="2:5" x14ac:dyDescent="0.25">
      <c r="B16" s="9"/>
      <c r="C16" s="4" t="s">
        <v>282</v>
      </c>
      <c r="D16" s="4"/>
      <c r="E16" s="4">
        <v>4.3499999999999996</v>
      </c>
    </row>
    <row r="17" spans="2:5" x14ac:dyDescent="0.25">
      <c r="B17" s="9"/>
      <c r="C17" s="4" t="s">
        <v>283</v>
      </c>
      <c r="D17" s="4"/>
      <c r="E17" s="4">
        <v>7.2</v>
      </c>
    </row>
    <row r="18" spans="2:5" x14ac:dyDescent="0.25">
      <c r="B18" s="9"/>
      <c r="C18" s="4" t="s">
        <v>284</v>
      </c>
      <c r="D18" s="4"/>
      <c r="E18" s="4">
        <v>52.08</v>
      </c>
    </row>
    <row r="19" spans="2:5" x14ac:dyDescent="0.25">
      <c r="B19" s="9"/>
      <c r="C19" s="4" t="s">
        <v>285</v>
      </c>
      <c r="D19" s="4"/>
      <c r="E19" s="4">
        <v>6.67</v>
      </c>
    </row>
    <row r="20" spans="2:5" x14ac:dyDescent="0.25">
      <c r="B20" s="9"/>
      <c r="C20" s="4" t="s">
        <v>286</v>
      </c>
      <c r="D20" s="4"/>
      <c r="E20" s="4">
        <v>21.6</v>
      </c>
    </row>
    <row r="21" spans="2:5" x14ac:dyDescent="0.25">
      <c r="B21" s="9"/>
      <c r="C21" s="4" t="s">
        <v>288</v>
      </c>
      <c r="D21" s="4"/>
      <c r="E21" s="4">
        <v>15.33</v>
      </c>
    </row>
    <row r="22" spans="2:5" x14ac:dyDescent="0.25">
      <c r="B22" s="9"/>
      <c r="C22" s="4" t="s">
        <v>287</v>
      </c>
      <c r="D22" s="4"/>
      <c r="E22" s="4">
        <v>20.72</v>
      </c>
    </row>
    <row r="23" spans="2:5" x14ac:dyDescent="0.25">
      <c r="B23" s="9"/>
      <c r="C23" s="4" t="s">
        <v>289</v>
      </c>
      <c r="D23" s="4"/>
      <c r="E23" s="4">
        <v>4.1500000000000004</v>
      </c>
    </row>
    <row r="24" spans="2:5" x14ac:dyDescent="0.25">
      <c r="B24" s="9"/>
      <c r="C24" s="4" t="s">
        <v>290</v>
      </c>
      <c r="D24" s="4"/>
      <c r="E24" s="4">
        <v>4.1500000000000004</v>
      </c>
    </row>
    <row r="25" spans="2:5" x14ac:dyDescent="0.25">
      <c r="B25" s="41"/>
      <c r="C25" s="43" t="s">
        <v>291</v>
      </c>
      <c r="D25" s="24"/>
      <c r="E25" s="4">
        <v>17.12</v>
      </c>
    </row>
    <row r="26" spans="2:5" x14ac:dyDescent="0.25">
      <c r="B26" s="9"/>
      <c r="C26" s="4" t="s">
        <v>292</v>
      </c>
      <c r="D26" s="4"/>
      <c r="E26" s="4">
        <v>7.06</v>
      </c>
    </row>
    <row r="27" spans="2:5" x14ac:dyDescent="0.25">
      <c r="B27" s="9"/>
      <c r="C27" s="4" t="s">
        <v>293</v>
      </c>
      <c r="D27" s="4"/>
      <c r="E27" s="4">
        <v>7.06</v>
      </c>
    </row>
    <row r="28" spans="2:5" x14ac:dyDescent="0.25">
      <c r="B28" s="9"/>
      <c r="C28" s="4" t="s">
        <v>294</v>
      </c>
      <c r="D28" s="4"/>
      <c r="E28" s="4">
        <v>7.2</v>
      </c>
    </row>
    <row r="29" spans="2:5" x14ac:dyDescent="0.25">
      <c r="B29" s="9"/>
      <c r="C29" s="4" t="s">
        <v>223</v>
      </c>
      <c r="D29" s="4"/>
      <c r="E29" s="4">
        <v>17.649999999999999</v>
      </c>
    </row>
    <row r="30" spans="2:5" x14ac:dyDescent="0.25">
      <c r="B30" s="9"/>
      <c r="C30" s="4" t="s">
        <v>227</v>
      </c>
      <c r="D30" s="4"/>
      <c r="E30" s="4">
        <v>17.3</v>
      </c>
    </row>
    <row r="31" spans="2:5" x14ac:dyDescent="0.25">
      <c r="B31" s="9"/>
      <c r="C31" s="4" t="s">
        <v>229</v>
      </c>
      <c r="D31" s="4"/>
      <c r="E31" s="4">
        <v>6.67</v>
      </c>
    </row>
    <row r="32" spans="2:5" x14ac:dyDescent="0.25">
      <c r="B32" s="9"/>
      <c r="C32" s="4" t="s">
        <v>231</v>
      </c>
      <c r="D32" s="4"/>
      <c r="E32" s="4">
        <v>30.65</v>
      </c>
    </row>
    <row r="33" spans="2:7" x14ac:dyDescent="0.25">
      <c r="B33" s="9"/>
      <c r="C33" s="4" t="s">
        <v>233</v>
      </c>
      <c r="D33" s="4"/>
      <c r="E33" s="4">
        <v>5.5</v>
      </c>
    </row>
    <row r="34" spans="2:7" x14ac:dyDescent="0.25">
      <c r="B34" s="9"/>
      <c r="C34" s="4" t="s">
        <v>235</v>
      </c>
      <c r="D34" s="4"/>
      <c r="E34" s="4">
        <v>6.4</v>
      </c>
    </row>
    <row r="35" spans="2:7" x14ac:dyDescent="0.25">
      <c r="B35" s="9"/>
      <c r="C35" s="4" t="s">
        <v>237</v>
      </c>
      <c r="D35" s="4"/>
      <c r="E35" s="4">
        <v>29.9</v>
      </c>
    </row>
    <row r="36" spans="2:7" x14ac:dyDescent="0.25">
      <c r="B36" s="9"/>
      <c r="C36" s="4" t="s">
        <v>239</v>
      </c>
      <c r="D36" s="4"/>
      <c r="E36" s="4">
        <v>8.65</v>
      </c>
    </row>
    <row r="37" spans="2:7" x14ac:dyDescent="0.25">
      <c r="B37" s="9"/>
      <c r="C37" s="4" t="s">
        <v>235</v>
      </c>
      <c r="D37" s="4"/>
      <c r="E37" s="4">
        <v>6.4</v>
      </c>
    </row>
    <row r="38" spans="2:7" x14ac:dyDescent="0.25">
      <c r="B38" s="9"/>
      <c r="C38" s="9"/>
      <c r="D38" s="9"/>
      <c r="E38" s="9"/>
      <c r="F38" s="22"/>
      <c r="G38" s="22"/>
    </row>
    <row r="39" spans="2:7" x14ac:dyDescent="0.25">
      <c r="B39" s="9"/>
      <c r="C39" s="9"/>
      <c r="D39" s="9"/>
      <c r="E39" s="9"/>
      <c r="F39" s="22"/>
      <c r="G39" s="22"/>
    </row>
    <row r="40" spans="2:7" x14ac:dyDescent="0.25">
      <c r="B40" s="9"/>
      <c r="C40" s="9"/>
      <c r="D40" s="9"/>
      <c r="E40" s="9"/>
      <c r="F40" s="22"/>
      <c r="G40" s="22"/>
    </row>
    <row r="41" spans="2:7" x14ac:dyDescent="0.25">
      <c r="B41" s="9"/>
      <c r="C41" s="9"/>
      <c r="D41" s="9"/>
      <c r="E41" s="9"/>
      <c r="F41" s="22"/>
      <c r="G41" s="22"/>
    </row>
    <row r="42" spans="2:7" x14ac:dyDescent="0.25">
      <c r="B42" s="9"/>
      <c r="C42" s="9"/>
      <c r="D42" s="9"/>
      <c r="E42" s="9"/>
      <c r="F42" s="22"/>
      <c r="G42" s="22"/>
    </row>
    <row r="43" spans="2:7" x14ac:dyDescent="0.25">
      <c r="B43" s="9"/>
      <c r="C43" s="9"/>
      <c r="D43" s="9"/>
      <c r="E43" s="9"/>
      <c r="F43" s="22"/>
      <c r="G43" s="22"/>
    </row>
    <row r="44" spans="2:7" x14ac:dyDescent="0.25">
      <c r="B44" s="9"/>
      <c r="C44" s="9"/>
      <c r="D44" s="9"/>
      <c r="E44" s="9"/>
      <c r="F44" s="22"/>
      <c r="G44" s="22"/>
    </row>
    <row r="45" spans="2:7" x14ac:dyDescent="0.25">
      <c r="B45" s="9"/>
      <c r="C45" s="9"/>
      <c r="D45" s="9"/>
      <c r="E45" s="9"/>
      <c r="F45" s="22"/>
      <c r="G45" s="22"/>
    </row>
    <row r="46" spans="2:7" x14ac:dyDescent="0.25">
      <c r="B46" s="9"/>
      <c r="C46" s="9"/>
      <c r="D46" s="9"/>
      <c r="E46" s="9"/>
      <c r="F46" s="22"/>
      <c r="G46" s="22"/>
    </row>
    <row r="47" spans="2:7" x14ac:dyDescent="0.25">
      <c r="B47" s="9"/>
      <c r="C47" s="9"/>
      <c r="D47" s="9"/>
      <c r="E47" s="9"/>
      <c r="F47" s="22"/>
      <c r="G47" s="22"/>
    </row>
    <row r="48" spans="2:7" x14ac:dyDescent="0.25">
      <c r="B48" s="9"/>
      <c r="C48" s="9"/>
      <c r="D48" s="9"/>
      <c r="E48" s="9"/>
      <c r="F48" s="22"/>
      <c r="G48" s="22"/>
    </row>
    <row r="49" spans="2:7" x14ac:dyDescent="0.25">
      <c r="B49" s="9"/>
      <c r="C49" s="9"/>
      <c r="D49" s="9"/>
      <c r="E49" s="9"/>
      <c r="F49" s="22"/>
      <c r="G49" s="22"/>
    </row>
    <row r="50" spans="2:7" x14ac:dyDescent="0.25">
      <c r="B50" s="9"/>
      <c r="C50" s="9"/>
      <c r="D50" s="9"/>
      <c r="E50" s="9"/>
      <c r="F50" s="22"/>
      <c r="G50" s="22"/>
    </row>
    <row r="51" spans="2:7" x14ac:dyDescent="0.25">
      <c r="B51" s="9"/>
      <c r="C51" s="9"/>
      <c r="D51" s="9"/>
      <c r="E51" s="9"/>
      <c r="F51" s="22"/>
      <c r="G51" s="22"/>
    </row>
    <row r="52" spans="2:7" x14ac:dyDescent="0.25">
      <c r="B52" s="9"/>
      <c r="C52" s="9"/>
      <c r="D52" s="9"/>
      <c r="E52" s="9"/>
      <c r="F52" s="22"/>
      <c r="G52" s="22"/>
    </row>
    <row r="53" spans="2:7" x14ac:dyDescent="0.25">
      <c r="B53" s="9"/>
      <c r="C53" s="9"/>
      <c r="D53" s="9"/>
      <c r="E53" s="9"/>
      <c r="F53" s="22"/>
      <c r="G53" s="22"/>
    </row>
    <row r="54" spans="2:7" x14ac:dyDescent="0.25">
      <c r="B54" s="9"/>
      <c r="C54" s="9"/>
      <c r="D54" s="9"/>
      <c r="E54" s="9"/>
      <c r="F54" s="22"/>
      <c r="G54" s="22"/>
    </row>
    <row r="55" spans="2:7" x14ac:dyDescent="0.25">
      <c r="B55" s="9"/>
      <c r="C55" s="9"/>
      <c r="D55" s="9"/>
      <c r="E55" s="9"/>
      <c r="F55" s="22"/>
      <c r="G55" s="22"/>
    </row>
    <row r="56" spans="2:7" x14ac:dyDescent="0.25">
      <c r="B56" s="9"/>
      <c r="C56" s="9"/>
      <c r="D56" s="9"/>
      <c r="E56" s="9"/>
      <c r="F56" s="22"/>
      <c r="G56" s="22"/>
    </row>
    <row r="57" spans="2:7" x14ac:dyDescent="0.25">
      <c r="B57" s="9"/>
      <c r="C57" s="9"/>
      <c r="D57" s="9"/>
      <c r="E57" s="9"/>
      <c r="F57" s="22"/>
      <c r="G57" s="22"/>
    </row>
    <row r="58" spans="2:7" x14ac:dyDescent="0.25">
      <c r="B58" s="9"/>
      <c r="C58" s="9"/>
      <c r="D58" s="9"/>
      <c r="E58" s="9"/>
      <c r="F58" s="22"/>
      <c r="G58" s="22"/>
    </row>
    <row r="59" spans="2:7" x14ac:dyDescent="0.25">
      <c r="B59" s="9"/>
      <c r="C59" s="9"/>
      <c r="D59" s="9"/>
      <c r="E59" s="9"/>
      <c r="F59" s="22"/>
      <c r="G59" s="22"/>
    </row>
    <row r="60" spans="2:7" x14ac:dyDescent="0.25">
      <c r="B60" s="9"/>
      <c r="C60" s="9"/>
      <c r="D60" s="9"/>
      <c r="E60" s="9"/>
      <c r="F60" s="22"/>
      <c r="G60" s="22"/>
    </row>
    <row r="61" spans="2:7" x14ac:dyDescent="0.25">
      <c r="B61" s="9"/>
      <c r="C61" s="9"/>
      <c r="D61" s="9"/>
      <c r="E61" s="9"/>
      <c r="F61" s="22"/>
      <c r="G61" s="22"/>
    </row>
    <row r="62" spans="2:7" x14ac:dyDescent="0.25">
      <c r="B62" s="9"/>
      <c r="C62" s="9"/>
      <c r="D62" s="9"/>
      <c r="E62" s="9"/>
      <c r="F62" s="22"/>
      <c r="G62" s="22"/>
    </row>
    <row r="63" spans="2:7" x14ac:dyDescent="0.25">
      <c r="B63" s="9"/>
      <c r="C63" s="9"/>
      <c r="D63" s="9"/>
      <c r="E63" s="9"/>
      <c r="F63" s="22"/>
      <c r="G63" s="22"/>
    </row>
    <row r="64" spans="2:7" x14ac:dyDescent="0.25">
      <c r="B64" s="9"/>
      <c r="C64" s="9"/>
      <c r="D64" s="9"/>
      <c r="E64" s="9"/>
      <c r="F64" s="22"/>
      <c r="G64" s="22"/>
    </row>
    <row r="65" spans="2:7" x14ac:dyDescent="0.25">
      <c r="B65" s="9"/>
      <c r="C65" s="9"/>
      <c r="D65" s="9"/>
      <c r="E65" s="9"/>
      <c r="F65" s="22"/>
      <c r="G65" s="22"/>
    </row>
    <row r="66" spans="2:7" x14ac:dyDescent="0.25">
      <c r="B66" s="22"/>
      <c r="C66" s="22"/>
      <c r="D66" s="22"/>
      <c r="E66" s="22"/>
      <c r="F66" s="22"/>
      <c r="G66" s="22"/>
    </row>
    <row r="67" spans="2:7" x14ac:dyDescent="0.25">
      <c r="B67" s="22"/>
      <c r="C67" s="22"/>
      <c r="D67" s="22"/>
      <c r="E67" s="22"/>
      <c r="F67" s="22"/>
      <c r="G67" s="22"/>
    </row>
    <row r="68" spans="2:7" x14ac:dyDescent="0.25">
      <c r="B68" s="22"/>
      <c r="C68" s="22"/>
      <c r="D68" s="22"/>
      <c r="E68" s="22"/>
      <c r="F68" s="22"/>
      <c r="G68" s="22"/>
    </row>
    <row r="69" spans="2:7" x14ac:dyDescent="0.25">
      <c r="B69" s="22"/>
      <c r="C69" s="22"/>
      <c r="D69" s="22"/>
      <c r="E69" s="22"/>
      <c r="F69" s="22"/>
      <c r="G69" s="22"/>
    </row>
    <row r="70" spans="2:7" x14ac:dyDescent="0.25">
      <c r="B70" s="22"/>
      <c r="C70" s="22"/>
      <c r="D70" s="22"/>
      <c r="E70" s="22"/>
      <c r="F70" s="22"/>
      <c r="G70" s="22"/>
    </row>
    <row r="71" spans="2:7" x14ac:dyDescent="0.25">
      <c r="B71" s="22"/>
      <c r="C71" s="22"/>
      <c r="D71" s="22"/>
      <c r="E71" s="22"/>
      <c r="F71" s="22"/>
      <c r="G71" s="22"/>
    </row>
    <row r="72" spans="2:7" x14ac:dyDescent="0.25">
      <c r="B72" s="22"/>
      <c r="C72" s="22"/>
      <c r="D72" s="22"/>
      <c r="E72" s="22"/>
      <c r="F72" s="22"/>
      <c r="G72" s="22"/>
    </row>
    <row r="73" spans="2:7" x14ac:dyDescent="0.25">
      <c r="B73" s="22"/>
      <c r="C73" s="22"/>
      <c r="D73" s="22"/>
      <c r="E73" s="22"/>
      <c r="F73" s="22"/>
      <c r="G73" s="22"/>
    </row>
    <row r="74" spans="2:7" x14ac:dyDescent="0.25">
      <c r="B74" s="22"/>
      <c r="C74" s="22"/>
      <c r="D74" s="22"/>
      <c r="E74" s="22"/>
      <c r="F74" s="22"/>
      <c r="G74" s="22"/>
    </row>
    <row r="75" spans="2:7" x14ac:dyDescent="0.25">
      <c r="B75" s="22"/>
      <c r="C75" s="22"/>
      <c r="D75" s="22"/>
      <c r="E75" s="22"/>
      <c r="F75" s="22"/>
      <c r="G75" s="22"/>
    </row>
    <row r="76" spans="2:7" x14ac:dyDescent="0.25">
      <c r="B76" s="22"/>
      <c r="C76" s="22"/>
      <c r="D76" s="22"/>
      <c r="E76" s="22"/>
      <c r="F76" s="22"/>
      <c r="G76" s="22"/>
    </row>
    <row r="77" spans="2:7" x14ac:dyDescent="0.25">
      <c r="B77" s="22"/>
      <c r="C77" s="22"/>
      <c r="D77" s="22"/>
      <c r="E77" s="22"/>
      <c r="F77" s="22"/>
      <c r="G77" s="22"/>
    </row>
    <row r="78" spans="2:7" x14ac:dyDescent="0.25">
      <c r="B78" s="22"/>
      <c r="C78" s="22"/>
      <c r="D78" s="22"/>
      <c r="E78" s="22"/>
      <c r="F78" s="22"/>
      <c r="G78" s="22"/>
    </row>
    <row r="79" spans="2:7" x14ac:dyDescent="0.25">
      <c r="B79" s="22"/>
      <c r="C79" s="22"/>
      <c r="D79" s="22"/>
      <c r="E79" s="22"/>
      <c r="F79" s="22"/>
      <c r="G79" s="22"/>
    </row>
    <row r="80" spans="2:7" x14ac:dyDescent="0.25">
      <c r="B80" s="22"/>
      <c r="C80" s="22"/>
      <c r="D80" s="22"/>
      <c r="E80" s="22"/>
      <c r="F80" s="22"/>
      <c r="G80" s="22"/>
    </row>
    <row r="81" spans="2:7" x14ac:dyDescent="0.25">
      <c r="B81" s="22"/>
      <c r="C81" s="22"/>
      <c r="D81" s="22"/>
      <c r="E81" s="22"/>
      <c r="F81" s="22"/>
      <c r="G81" s="22"/>
    </row>
    <row r="82" spans="2:7" x14ac:dyDescent="0.25">
      <c r="B82" s="22"/>
      <c r="C82" s="22"/>
      <c r="D82" s="22"/>
      <c r="E82" s="22"/>
      <c r="F82" s="22"/>
      <c r="G82" s="22"/>
    </row>
    <row r="83" spans="2:7" x14ac:dyDescent="0.25">
      <c r="B83" s="22"/>
      <c r="C83" s="22"/>
      <c r="D83" s="22"/>
      <c r="E83" s="22"/>
      <c r="F83" s="22"/>
      <c r="G83" s="22"/>
    </row>
    <row r="84" spans="2:7" x14ac:dyDescent="0.25">
      <c r="B84" s="22"/>
      <c r="C84" s="22"/>
      <c r="D84" s="22"/>
      <c r="E84" s="22"/>
      <c r="F84" s="22"/>
      <c r="G84" s="22"/>
    </row>
    <row r="85" spans="2:7" x14ac:dyDescent="0.25">
      <c r="B85" s="22"/>
      <c r="C85" s="22"/>
      <c r="D85" s="22"/>
      <c r="E85" s="22"/>
      <c r="F85" s="22"/>
      <c r="G85" s="22"/>
    </row>
    <row r="86" spans="2:7" x14ac:dyDescent="0.25">
      <c r="B86" s="22"/>
      <c r="C86" s="22"/>
      <c r="D86" s="22"/>
      <c r="E86" s="22"/>
      <c r="F86" s="22"/>
      <c r="G86" s="22"/>
    </row>
    <row r="87" spans="2:7" x14ac:dyDescent="0.25">
      <c r="B87" s="22"/>
      <c r="C87" s="22"/>
      <c r="D87" s="22"/>
      <c r="E87" s="22"/>
      <c r="F87" s="22"/>
      <c r="G87" s="22"/>
    </row>
    <row r="88" spans="2:7" x14ac:dyDescent="0.25">
      <c r="B88" s="22"/>
      <c r="C88" s="22"/>
      <c r="D88" s="22"/>
      <c r="E88" s="22"/>
      <c r="F88" s="22"/>
      <c r="G88" s="22"/>
    </row>
    <row r="89" spans="2:7" x14ac:dyDescent="0.25">
      <c r="B89" s="22"/>
      <c r="C89" s="22"/>
      <c r="D89" s="22"/>
      <c r="E89" s="22"/>
      <c r="F89" s="22"/>
      <c r="G89" s="22"/>
    </row>
    <row r="90" spans="2:7" x14ac:dyDescent="0.25">
      <c r="B90" s="22"/>
      <c r="C90" s="22"/>
      <c r="D90" s="22"/>
      <c r="E90" s="22"/>
      <c r="F90" s="22"/>
      <c r="G90" s="22"/>
    </row>
    <row r="91" spans="2:7" x14ac:dyDescent="0.25">
      <c r="B91" s="22"/>
      <c r="C91" s="22"/>
      <c r="D91" s="22"/>
      <c r="E91" s="22"/>
      <c r="F91" s="22"/>
      <c r="G91" s="22"/>
    </row>
    <row r="92" spans="2:7" x14ac:dyDescent="0.25">
      <c r="B92" s="22"/>
      <c r="C92" s="22"/>
      <c r="D92" s="22"/>
      <c r="E92" s="22"/>
      <c r="F92" s="22"/>
      <c r="G92" s="22"/>
    </row>
    <row r="93" spans="2:7" x14ac:dyDescent="0.25">
      <c r="B93" s="22"/>
      <c r="C93" s="22"/>
      <c r="D93" s="22"/>
      <c r="E93" s="22"/>
      <c r="F93" s="22"/>
      <c r="G93" s="22"/>
    </row>
    <row r="94" spans="2:7" x14ac:dyDescent="0.25">
      <c r="B94" s="22"/>
      <c r="C94" s="22"/>
      <c r="D94" s="22"/>
      <c r="E94" s="22"/>
      <c r="F94" s="22"/>
      <c r="G94" s="22"/>
    </row>
    <row r="95" spans="2:7" x14ac:dyDescent="0.25">
      <c r="B95" s="22"/>
      <c r="C95" s="22"/>
      <c r="D95" s="22"/>
      <c r="E95" s="22"/>
      <c r="F95" s="22"/>
      <c r="G95" s="22"/>
    </row>
    <row r="96" spans="2:7" x14ac:dyDescent="0.25">
      <c r="B96" s="22"/>
      <c r="C96" s="22"/>
      <c r="D96" s="22"/>
      <c r="E96" s="22"/>
      <c r="F96" s="22"/>
      <c r="G96" s="22"/>
    </row>
    <row r="97" spans="2:7" x14ac:dyDescent="0.25">
      <c r="B97" s="22"/>
      <c r="C97" s="22"/>
      <c r="D97" s="22"/>
      <c r="E97" s="22"/>
      <c r="F97" s="22"/>
      <c r="G97" s="22"/>
    </row>
    <row r="98" spans="2:7" x14ac:dyDescent="0.25">
      <c r="B98" s="22"/>
      <c r="C98" s="22"/>
      <c r="D98" s="22"/>
      <c r="E98" s="22"/>
      <c r="F98" s="22"/>
      <c r="G98" s="2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98"/>
  <sheetViews>
    <sheetView workbookViewId="0">
      <selection activeCell="H15" sqref="H15"/>
    </sheetView>
  </sheetViews>
  <sheetFormatPr baseColWidth="10" defaultRowHeight="15" x14ac:dyDescent="0.25"/>
  <sheetData>
    <row r="3" spans="2:5" s="22" customFormat="1" x14ac:dyDescent="0.25">
      <c r="B3" s="9"/>
      <c r="C3" s="9"/>
      <c r="D3" s="9"/>
      <c r="E3" s="9"/>
    </row>
    <row r="4" spans="2:5" x14ac:dyDescent="0.25">
      <c r="B4" s="9"/>
      <c r="C4" s="1"/>
      <c r="D4" s="4" t="s">
        <v>374</v>
      </c>
      <c r="E4" s="4" t="s">
        <v>375</v>
      </c>
    </row>
    <row r="5" spans="2:5" x14ac:dyDescent="0.25">
      <c r="B5" s="42"/>
      <c r="C5" s="14" t="s">
        <v>372</v>
      </c>
      <c r="D5" s="4"/>
      <c r="E5" s="4"/>
    </row>
    <row r="6" spans="2:5" x14ac:dyDescent="0.25">
      <c r="B6" s="9"/>
      <c r="C6" s="1" t="s">
        <v>373</v>
      </c>
      <c r="D6" s="1"/>
    </row>
    <row r="7" spans="2:5" x14ac:dyDescent="0.25">
      <c r="B7" s="9"/>
      <c r="C7" s="4"/>
      <c r="D7" s="4">
        <v>2</v>
      </c>
      <c r="E7" s="4">
        <v>3.36</v>
      </c>
    </row>
    <row r="8" spans="2:5" x14ac:dyDescent="0.25">
      <c r="B8" s="9"/>
      <c r="C8" s="4"/>
      <c r="D8" s="4">
        <v>4</v>
      </c>
      <c r="E8" s="4">
        <v>3.6</v>
      </c>
    </row>
    <row r="9" spans="2:5" x14ac:dyDescent="0.25">
      <c r="B9" s="9"/>
      <c r="C9" s="4"/>
      <c r="D9" s="4">
        <v>1</v>
      </c>
      <c r="E9" s="4">
        <v>3.6</v>
      </c>
    </row>
    <row r="10" spans="2:5" x14ac:dyDescent="0.25">
      <c r="B10" s="9"/>
      <c r="C10" s="4"/>
      <c r="D10" s="4">
        <v>1</v>
      </c>
      <c r="E10" s="4">
        <v>3.6</v>
      </c>
    </row>
    <row r="11" spans="2:5" x14ac:dyDescent="0.25">
      <c r="B11" s="9"/>
      <c r="C11" s="4"/>
      <c r="D11" s="4">
        <v>4</v>
      </c>
      <c r="E11" s="4">
        <v>3.6</v>
      </c>
    </row>
    <row r="12" spans="2:5" x14ac:dyDescent="0.25">
      <c r="B12" s="41"/>
      <c r="C12" s="43"/>
      <c r="D12" s="43">
        <v>4</v>
      </c>
      <c r="E12" s="43">
        <v>4.05</v>
      </c>
    </row>
    <row r="13" spans="2:5" x14ac:dyDescent="0.25">
      <c r="B13" s="9"/>
      <c r="C13" s="4"/>
      <c r="D13" s="4">
        <v>1</v>
      </c>
      <c r="E13" s="4">
        <v>3.6</v>
      </c>
    </row>
    <row r="14" spans="2:5" x14ac:dyDescent="0.25">
      <c r="B14" s="9"/>
      <c r="C14" s="4"/>
      <c r="D14" s="4">
        <v>2</v>
      </c>
      <c r="E14" s="4">
        <v>7.65</v>
      </c>
    </row>
    <row r="15" spans="2:5" x14ac:dyDescent="0.25">
      <c r="B15" s="9"/>
      <c r="C15" s="4"/>
      <c r="D15" s="4">
        <v>2</v>
      </c>
      <c r="E15" s="4">
        <v>6.45</v>
      </c>
    </row>
    <row r="16" spans="2:5" x14ac:dyDescent="0.25">
      <c r="B16" s="9"/>
      <c r="C16" s="4"/>
      <c r="D16" s="4">
        <v>6</v>
      </c>
      <c r="E16" s="4">
        <v>7.65</v>
      </c>
    </row>
    <row r="17" spans="2:5" x14ac:dyDescent="0.25">
      <c r="B17" s="9"/>
      <c r="C17" s="4"/>
      <c r="D17" s="4">
        <v>2</v>
      </c>
      <c r="E17" s="4">
        <v>7.65</v>
      </c>
    </row>
    <row r="18" spans="2:5" x14ac:dyDescent="0.25">
      <c r="B18" s="9"/>
      <c r="C18" s="4"/>
      <c r="D18" s="4">
        <v>2</v>
      </c>
      <c r="E18" s="4">
        <v>6.93</v>
      </c>
    </row>
    <row r="19" spans="2:5" x14ac:dyDescent="0.25">
      <c r="B19" s="9"/>
      <c r="C19" s="4"/>
      <c r="D19" s="4">
        <v>6</v>
      </c>
      <c r="E19" s="4">
        <v>6.93</v>
      </c>
    </row>
    <row r="20" spans="2:5" x14ac:dyDescent="0.25">
      <c r="B20" s="9"/>
      <c r="C20" s="4"/>
      <c r="D20" s="4">
        <v>2</v>
      </c>
      <c r="E20" s="4">
        <v>6.93</v>
      </c>
    </row>
    <row r="21" spans="2:5" x14ac:dyDescent="0.25">
      <c r="B21" s="9"/>
      <c r="C21" s="4"/>
      <c r="D21" s="4">
        <v>6</v>
      </c>
      <c r="E21" s="4">
        <v>6.93</v>
      </c>
    </row>
    <row r="22" spans="2:5" x14ac:dyDescent="0.25">
      <c r="B22" s="9"/>
      <c r="C22" s="4"/>
      <c r="D22" s="4">
        <v>1</v>
      </c>
      <c r="E22" s="4">
        <v>3.96</v>
      </c>
    </row>
    <row r="23" spans="2:5" x14ac:dyDescent="0.25">
      <c r="B23" s="9"/>
      <c r="C23" s="4"/>
      <c r="D23" s="4">
        <v>1</v>
      </c>
      <c r="E23" s="4">
        <v>3.38</v>
      </c>
    </row>
    <row r="24" spans="2:5" x14ac:dyDescent="0.25">
      <c r="B24" s="9"/>
      <c r="C24" s="9"/>
      <c r="D24" s="9"/>
      <c r="E24" s="9"/>
    </row>
    <row r="25" spans="2:5" x14ac:dyDescent="0.25">
      <c r="B25" s="41"/>
      <c r="C25" s="95"/>
      <c r="D25" s="41"/>
      <c r="E25" s="9"/>
    </row>
    <row r="26" spans="2:5" x14ac:dyDescent="0.25">
      <c r="B26" s="9"/>
      <c r="C26" s="9"/>
      <c r="D26" s="9"/>
      <c r="E26" s="9"/>
    </row>
    <row r="27" spans="2:5" x14ac:dyDescent="0.25">
      <c r="B27" s="9"/>
      <c r="C27" s="9"/>
      <c r="D27" s="9"/>
      <c r="E27" s="9"/>
    </row>
    <row r="28" spans="2:5" x14ac:dyDescent="0.25">
      <c r="B28" s="9"/>
      <c r="C28" s="9"/>
      <c r="D28" s="9"/>
      <c r="E28" s="9"/>
    </row>
    <row r="29" spans="2:5" x14ac:dyDescent="0.25">
      <c r="B29" s="9"/>
      <c r="C29" s="9"/>
      <c r="D29" s="9"/>
      <c r="E29" s="9"/>
    </row>
    <row r="30" spans="2:5" x14ac:dyDescent="0.25">
      <c r="B30" s="9"/>
      <c r="C30" s="9"/>
      <c r="D30" s="9"/>
      <c r="E30" s="9"/>
    </row>
    <row r="31" spans="2:5" x14ac:dyDescent="0.25">
      <c r="B31" s="9"/>
      <c r="C31" s="9"/>
      <c r="D31" s="9"/>
      <c r="E31" s="9"/>
    </row>
    <row r="32" spans="2:5" x14ac:dyDescent="0.25">
      <c r="B32" s="9"/>
      <c r="C32" s="9"/>
      <c r="D32" s="9"/>
      <c r="E32" s="9"/>
    </row>
    <row r="33" spans="2:7" x14ac:dyDescent="0.25">
      <c r="B33" s="9"/>
      <c r="C33" s="9"/>
      <c r="D33" s="9"/>
      <c r="E33" s="9"/>
    </row>
    <row r="34" spans="2:7" x14ac:dyDescent="0.25">
      <c r="B34" s="9"/>
      <c r="C34" s="9"/>
      <c r="D34" s="9"/>
      <c r="E34" s="9"/>
    </row>
    <row r="35" spans="2:7" x14ac:dyDescent="0.25">
      <c r="B35" s="9"/>
      <c r="C35" s="9"/>
      <c r="D35" s="9"/>
      <c r="E35" s="9"/>
    </row>
    <row r="36" spans="2:7" x14ac:dyDescent="0.25">
      <c r="B36" s="9"/>
      <c r="C36" s="9"/>
      <c r="D36" s="9"/>
      <c r="E36" s="9"/>
    </row>
    <row r="37" spans="2:7" x14ac:dyDescent="0.25">
      <c r="B37" s="9"/>
      <c r="C37" s="9"/>
      <c r="D37" s="9"/>
      <c r="E37" s="9"/>
    </row>
    <row r="38" spans="2:7" x14ac:dyDescent="0.25">
      <c r="B38" s="9"/>
      <c r="C38" s="9"/>
      <c r="D38" s="9"/>
      <c r="E38" s="9"/>
      <c r="F38" s="22"/>
      <c r="G38" s="22"/>
    </row>
    <row r="39" spans="2:7" x14ac:dyDescent="0.25">
      <c r="B39" s="9"/>
      <c r="C39" s="9"/>
      <c r="D39" s="9"/>
      <c r="E39" s="9"/>
      <c r="F39" s="22"/>
      <c r="G39" s="22"/>
    </row>
    <row r="40" spans="2:7" x14ac:dyDescent="0.25">
      <c r="B40" s="9"/>
      <c r="C40" s="9"/>
      <c r="D40" s="9"/>
      <c r="E40" s="9"/>
      <c r="F40" s="22"/>
      <c r="G40" s="22"/>
    </row>
    <row r="41" spans="2:7" x14ac:dyDescent="0.25">
      <c r="B41" s="9"/>
      <c r="C41" s="9"/>
      <c r="D41" s="9"/>
      <c r="E41" s="9"/>
      <c r="F41" s="22"/>
      <c r="G41" s="22"/>
    </row>
    <row r="42" spans="2:7" x14ac:dyDescent="0.25">
      <c r="B42" s="9"/>
      <c r="C42" s="9"/>
      <c r="D42" s="9"/>
      <c r="E42" s="9"/>
      <c r="F42" s="22"/>
      <c r="G42" s="22"/>
    </row>
    <row r="43" spans="2:7" x14ac:dyDescent="0.25">
      <c r="B43" s="9"/>
      <c r="C43" s="9"/>
      <c r="D43" s="9"/>
      <c r="E43" s="9"/>
      <c r="F43" s="22"/>
      <c r="G43" s="22"/>
    </row>
    <row r="44" spans="2:7" x14ac:dyDescent="0.25">
      <c r="B44" s="9"/>
      <c r="C44" s="9"/>
      <c r="D44" s="9"/>
      <c r="E44" s="9"/>
      <c r="F44" s="22"/>
      <c r="G44" s="22"/>
    </row>
    <row r="45" spans="2:7" x14ac:dyDescent="0.25">
      <c r="B45" s="9"/>
      <c r="C45" s="9"/>
      <c r="D45" s="9"/>
      <c r="E45" s="9"/>
      <c r="F45" s="22"/>
      <c r="G45" s="22"/>
    </row>
    <row r="46" spans="2:7" x14ac:dyDescent="0.25">
      <c r="B46" s="9"/>
      <c r="C46" s="9"/>
      <c r="D46" s="9"/>
      <c r="E46" s="9"/>
      <c r="F46" s="22"/>
      <c r="G46" s="22"/>
    </row>
    <row r="47" spans="2:7" x14ac:dyDescent="0.25">
      <c r="B47" s="9"/>
      <c r="C47" s="9"/>
      <c r="D47" s="9"/>
      <c r="E47" s="9"/>
      <c r="F47" s="22"/>
      <c r="G47" s="22"/>
    </row>
    <row r="48" spans="2:7" x14ac:dyDescent="0.25">
      <c r="B48" s="9"/>
      <c r="C48" s="9"/>
      <c r="D48" s="9"/>
      <c r="E48" s="9"/>
      <c r="F48" s="22"/>
      <c r="G48" s="22"/>
    </row>
    <row r="49" spans="2:7" x14ac:dyDescent="0.25">
      <c r="B49" s="9"/>
      <c r="C49" s="9"/>
      <c r="D49" s="9"/>
      <c r="E49" s="9"/>
      <c r="F49" s="22"/>
      <c r="G49" s="22"/>
    </row>
    <row r="50" spans="2:7" x14ac:dyDescent="0.25">
      <c r="B50" s="9"/>
      <c r="C50" s="9"/>
      <c r="D50" s="9"/>
      <c r="E50" s="9"/>
      <c r="F50" s="22"/>
      <c r="G50" s="22"/>
    </row>
    <row r="51" spans="2:7" x14ac:dyDescent="0.25">
      <c r="B51" s="9"/>
      <c r="C51" s="9"/>
      <c r="D51" s="9"/>
      <c r="E51" s="9"/>
      <c r="F51" s="22"/>
      <c r="G51" s="22"/>
    </row>
    <row r="52" spans="2:7" x14ac:dyDescent="0.25">
      <c r="B52" s="9"/>
      <c r="C52" s="9"/>
      <c r="D52" s="9"/>
      <c r="E52" s="9"/>
      <c r="F52" s="22"/>
      <c r="G52" s="22"/>
    </row>
    <row r="53" spans="2:7" x14ac:dyDescent="0.25">
      <c r="B53" s="9"/>
      <c r="C53" s="9"/>
      <c r="D53" s="9"/>
      <c r="E53" s="9"/>
      <c r="F53" s="22"/>
      <c r="G53" s="22"/>
    </row>
    <row r="54" spans="2:7" x14ac:dyDescent="0.25">
      <c r="B54" s="9"/>
      <c r="C54" s="9"/>
      <c r="D54" s="9"/>
      <c r="E54" s="9"/>
      <c r="F54" s="22"/>
      <c r="G54" s="22"/>
    </row>
    <row r="55" spans="2:7" x14ac:dyDescent="0.25">
      <c r="B55" s="9"/>
      <c r="C55" s="9"/>
      <c r="D55" s="9"/>
      <c r="E55" s="9"/>
      <c r="F55" s="22"/>
      <c r="G55" s="22"/>
    </row>
    <row r="56" spans="2:7" x14ac:dyDescent="0.25">
      <c r="B56" s="9"/>
      <c r="C56" s="9"/>
      <c r="D56" s="9"/>
      <c r="E56" s="9"/>
      <c r="F56" s="22"/>
      <c r="G56" s="22"/>
    </row>
    <row r="57" spans="2:7" x14ac:dyDescent="0.25">
      <c r="B57" s="9"/>
      <c r="C57" s="9"/>
      <c r="D57" s="9"/>
      <c r="E57" s="9"/>
      <c r="F57" s="22"/>
      <c r="G57" s="22"/>
    </row>
    <row r="58" spans="2:7" x14ac:dyDescent="0.25">
      <c r="B58" s="9"/>
      <c r="C58" s="9"/>
      <c r="D58" s="9"/>
      <c r="E58" s="9"/>
      <c r="F58" s="22"/>
      <c r="G58" s="22"/>
    </row>
    <row r="59" spans="2:7" x14ac:dyDescent="0.25">
      <c r="B59" s="9"/>
      <c r="C59" s="9"/>
      <c r="D59" s="9"/>
      <c r="E59" s="9"/>
      <c r="F59" s="22"/>
      <c r="G59" s="22"/>
    </row>
    <row r="60" spans="2:7" x14ac:dyDescent="0.25">
      <c r="B60" s="9"/>
      <c r="C60" s="9"/>
      <c r="D60" s="9"/>
      <c r="E60" s="9"/>
      <c r="F60" s="22"/>
      <c r="G60" s="22"/>
    </row>
    <row r="61" spans="2:7" x14ac:dyDescent="0.25">
      <c r="B61" s="9"/>
      <c r="C61" s="9"/>
      <c r="D61" s="9"/>
      <c r="E61" s="9"/>
      <c r="F61" s="22"/>
      <c r="G61" s="22"/>
    </row>
    <row r="62" spans="2:7" x14ac:dyDescent="0.25">
      <c r="B62" s="9"/>
      <c r="C62" s="9"/>
      <c r="D62" s="9"/>
      <c r="E62" s="9"/>
      <c r="F62" s="22"/>
      <c r="G62" s="22"/>
    </row>
    <row r="63" spans="2:7" x14ac:dyDescent="0.25">
      <c r="B63" s="9"/>
      <c r="C63" s="9"/>
      <c r="D63" s="9"/>
      <c r="E63" s="9"/>
      <c r="F63" s="22"/>
      <c r="G63" s="22"/>
    </row>
    <row r="64" spans="2:7" x14ac:dyDescent="0.25">
      <c r="B64" s="9"/>
      <c r="C64" s="9"/>
      <c r="D64" s="9"/>
      <c r="E64" s="9"/>
      <c r="F64" s="22"/>
      <c r="G64" s="22"/>
    </row>
    <row r="65" spans="2:7" x14ac:dyDescent="0.25">
      <c r="B65" s="9"/>
      <c r="C65" s="9"/>
      <c r="D65" s="9"/>
      <c r="E65" s="9"/>
      <c r="F65" s="22"/>
      <c r="G65" s="22"/>
    </row>
    <row r="66" spans="2:7" x14ac:dyDescent="0.25">
      <c r="B66" s="22"/>
      <c r="C66" s="22"/>
      <c r="D66" s="22"/>
      <c r="E66" s="22"/>
      <c r="F66" s="22"/>
      <c r="G66" s="22"/>
    </row>
    <row r="67" spans="2:7" x14ac:dyDescent="0.25">
      <c r="B67" s="22"/>
      <c r="C67" s="22"/>
      <c r="D67" s="22"/>
      <c r="E67" s="22"/>
      <c r="F67" s="22"/>
      <c r="G67" s="22"/>
    </row>
    <row r="68" spans="2:7" x14ac:dyDescent="0.25">
      <c r="B68" s="22"/>
      <c r="C68" s="22"/>
      <c r="D68" s="22"/>
      <c r="E68" s="22"/>
      <c r="F68" s="22"/>
      <c r="G68" s="22"/>
    </row>
    <row r="69" spans="2:7" x14ac:dyDescent="0.25">
      <c r="B69" s="22"/>
      <c r="C69" s="22"/>
      <c r="D69" s="22"/>
      <c r="E69" s="22"/>
      <c r="F69" s="22"/>
      <c r="G69" s="22"/>
    </row>
    <row r="70" spans="2:7" x14ac:dyDescent="0.25">
      <c r="B70" s="22"/>
      <c r="C70" s="22"/>
      <c r="D70" s="22"/>
      <c r="E70" s="22"/>
      <c r="F70" s="22"/>
      <c r="G70" s="22"/>
    </row>
    <row r="71" spans="2:7" x14ac:dyDescent="0.25">
      <c r="B71" s="22"/>
      <c r="C71" s="22"/>
      <c r="D71" s="22"/>
      <c r="E71" s="22"/>
      <c r="F71" s="22"/>
      <c r="G71" s="22"/>
    </row>
    <row r="72" spans="2:7" x14ac:dyDescent="0.25">
      <c r="B72" s="22"/>
      <c r="C72" s="22"/>
      <c r="D72" s="22"/>
      <c r="E72" s="22"/>
      <c r="F72" s="22"/>
      <c r="G72" s="22"/>
    </row>
    <row r="73" spans="2:7" x14ac:dyDescent="0.25">
      <c r="B73" s="22"/>
      <c r="C73" s="22"/>
      <c r="D73" s="22"/>
      <c r="E73" s="22"/>
      <c r="F73" s="22"/>
      <c r="G73" s="22"/>
    </row>
    <row r="74" spans="2:7" x14ac:dyDescent="0.25">
      <c r="B74" s="22"/>
      <c r="C74" s="22"/>
      <c r="D74" s="22"/>
      <c r="E74" s="22"/>
      <c r="F74" s="22"/>
      <c r="G74" s="22"/>
    </row>
    <row r="75" spans="2:7" x14ac:dyDescent="0.25">
      <c r="B75" s="22"/>
      <c r="C75" s="22"/>
      <c r="D75" s="22"/>
      <c r="E75" s="22"/>
      <c r="F75" s="22"/>
      <c r="G75" s="22"/>
    </row>
    <row r="76" spans="2:7" x14ac:dyDescent="0.25">
      <c r="B76" s="22"/>
      <c r="C76" s="22"/>
      <c r="D76" s="22"/>
      <c r="E76" s="22"/>
      <c r="F76" s="22"/>
      <c r="G76" s="22"/>
    </row>
    <row r="77" spans="2:7" x14ac:dyDescent="0.25">
      <c r="B77" s="22"/>
      <c r="C77" s="22"/>
      <c r="D77" s="22"/>
      <c r="E77" s="22"/>
      <c r="F77" s="22"/>
      <c r="G77" s="22"/>
    </row>
    <row r="78" spans="2:7" x14ac:dyDescent="0.25">
      <c r="B78" s="22"/>
      <c r="C78" s="22"/>
      <c r="D78" s="22"/>
      <c r="E78" s="22"/>
      <c r="F78" s="22"/>
      <c r="G78" s="22"/>
    </row>
    <row r="79" spans="2:7" x14ac:dyDescent="0.25">
      <c r="B79" s="22"/>
      <c r="C79" s="22"/>
      <c r="D79" s="22"/>
      <c r="E79" s="22"/>
      <c r="F79" s="22"/>
      <c r="G79" s="22"/>
    </row>
    <row r="80" spans="2:7" x14ac:dyDescent="0.25">
      <c r="B80" s="22"/>
      <c r="C80" s="22"/>
      <c r="D80" s="22"/>
      <c r="E80" s="22"/>
      <c r="F80" s="22"/>
      <c r="G80" s="22"/>
    </row>
    <row r="81" spans="2:7" x14ac:dyDescent="0.25">
      <c r="B81" s="22"/>
      <c r="C81" s="22"/>
      <c r="D81" s="22"/>
      <c r="E81" s="22"/>
      <c r="F81" s="22"/>
      <c r="G81" s="22"/>
    </row>
    <row r="82" spans="2:7" x14ac:dyDescent="0.25">
      <c r="B82" s="22"/>
      <c r="C82" s="22"/>
      <c r="D82" s="22"/>
      <c r="E82" s="22"/>
      <c r="F82" s="22"/>
      <c r="G82" s="22"/>
    </row>
    <row r="83" spans="2:7" x14ac:dyDescent="0.25">
      <c r="B83" s="22"/>
      <c r="C83" s="22"/>
      <c r="D83" s="22"/>
      <c r="E83" s="22"/>
      <c r="F83" s="22"/>
      <c r="G83" s="22"/>
    </row>
    <row r="84" spans="2:7" x14ac:dyDescent="0.25">
      <c r="B84" s="22"/>
      <c r="C84" s="22"/>
      <c r="D84" s="22"/>
      <c r="E84" s="22"/>
      <c r="F84" s="22"/>
      <c r="G84" s="22"/>
    </row>
    <row r="85" spans="2:7" x14ac:dyDescent="0.25">
      <c r="B85" s="22"/>
      <c r="C85" s="22"/>
      <c r="D85" s="22"/>
      <c r="E85" s="22"/>
      <c r="F85" s="22"/>
      <c r="G85" s="22"/>
    </row>
    <row r="86" spans="2:7" x14ac:dyDescent="0.25">
      <c r="B86" s="22"/>
      <c r="C86" s="22"/>
      <c r="D86" s="22"/>
      <c r="E86" s="22"/>
      <c r="F86" s="22"/>
      <c r="G86" s="22"/>
    </row>
    <row r="87" spans="2:7" x14ac:dyDescent="0.25">
      <c r="B87" s="22"/>
      <c r="C87" s="22"/>
      <c r="D87" s="22"/>
      <c r="E87" s="22"/>
      <c r="F87" s="22"/>
      <c r="G87" s="22"/>
    </row>
    <row r="88" spans="2:7" x14ac:dyDescent="0.25">
      <c r="B88" s="22"/>
      <c r="C88" s="22"/>
      <c r="D88" s="22"/>
      <c r="E88" s="22"/>
      <c r="F88" s="22"/>
      <c r="G88" s="22"/>
    </row>
    <row r="89" spans="2:7" x14ac:dyDescent="0.25">
      <c r="B89" s="22"/>
      <c r="C89" s="22"/>
      <c r="D89" s="22"/>
      <c r="E89" s="22"/>
      <c r="F89" s="22"/>
      <c r="G89" s="22"/>
    </row>
    <row r="90" spans="2:7" x14ac:dyDescent="0.25">
      <c r="B90" s="22"/>
      <c r="C90" s="22"/>
      <c r="D90" s="22"/>
      <c r="E90" s="22"/>
      <c r="F90" s="22"/>
      <c r="G90" s="22"/>
    </row>
    <row r="91" spans="2:7" x14ac:dyDescent="0.25">
      <c r="B91" s="22"/>
      <c r="C91" s="22"/>
      <c r="D91" s="22"/>
      <c r="E91" s="22"/>
      <c r="F91" s="22"/>
      <c r="G91" s="22"/>
    </row>
    <row r="92" spans="2:7" x14ac:dyDescent="0.25">
      <c r="B92" s="22"/>
      <c r="C92" s="22"/>
      <c r="D92" s="22"/>
      <c r="E92" s="22"/>
      <c r="F92" s="22"/>
      <c r="G92" s="22"/>
    </row>
    <row r="93" spans="2:7" x14ac:dyDescent="0.25">
      <c r="B93" s="22"/>
      <c r="C93" s="22"/>
      <c r="D93" s="22"/>
      <c r="E93" s="22"/>
      <c r="F93" s="22"/>
      <c r="G93" s="22"/>
    </row>
    <row r="94" spans="2:7" x14ac:dyDescent="0.25">
      <c r="B94" s="22"/>
      <c r="C94" s="22"/>
      <c r="D94" s="22"/>
      <c r="E94" s="22"/>
      <c r="F94" s="22"/>
      <c r="G94" s="22"/>
    </row>
    <row r="95" spans="2:7" x14ac:dyDescent="0.25">
      <c r="B95" s="22"/>
      <c r="C95" s="22"/>
      <c r="D95" s="22"/>
      <c r="E95" s="22"/>
      <c r="F95" s="22"/>
      <c r="G95" s="22"/>
    </row>
    <row r="96" spans="2:7" x14ac:dyDescent="0.25">
      <c r="B96" s="22"/>
      <c r="C96" s="22"/>
      <c r="D96" s="22"/>
      <c r="E96" s="22"/>
      <c r="F96" s="22"/>
      <c r="G96" s="22"/>
    </row>
    <row r="97" spans="2:7" x14ac:dyDescent="0.25">
      <c r="B97" s="22"/>
      <c r="C97" s="22"/>
      <c r="D97" s="22"/>
      <c r="E97" s="22"/>
      <c r="F97" s="22"/>
      <c r="G97" s="22"/>
    </row>
    <row r="98" spans="2:7" x14ac:dyDescent="0.25">
      <c r="B98" s="22"/>
      <c r="C98" s="22"/>
      <c r="D98" s="22"/>
      <c r="E98" s="22"/>
      <c r="F98" s="22"/>
      <c r="G98" s="2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2"/>
  <sheetViews>
    <sheetView topLeftCell="A58" workbookViewId="0">
      <selection activeCell="C81" sqref="C81:E90"/>
    </sheetView>
  </sheetViews>
  <sheetFormatPr baseColWidth="10" defaultRowHeight="11.25" x14ac:dyDescent="0.2"/>
  <cols>
    <col min="1" max="1" width="11.42578125" style="1"/>
    <col min="2" max="2" width="5.7109375" style="1" customWidth="1"/>
    <col min="3" max="3" width="30.7109375" style="1" customWidth="1"/>
    <col min="4" max="4" width="9.85546875" style="1" customWidth="1"/>
    <col min="5" max="16384" width="11.42578125" style="1"/>
  </cols>
  <sheetData>
    <row r="3" spans="2:5" x14ac:dyDescent="0.2">
      <c r="B3" s="2" t="s">
        <v>0</v>
      </c>
      <c r="C3" s="2" t="s">
        <v>1</v>
      </c>
      <c r="D3" s="2"/>
      <c r="E3" s="2" t="s">
        <v>2</v>
      </c>
    </row>
    <row r="5" spans="2:5" x14ac:dyDescent="0.2">
      <c r="B5" s="3"/>
      <c r="C5" s="4" t="s">
        <v>3</v>
      </c>
      <c r="D5" s="4"/>
      <c r="E5" s="5"/>
    </row>
    <row r="6" spans="2:5" x14ac:dyDescent="0.2">
      <c r="C6" s="1" t="s">
        <v>301</v>
      </c>
    </row>
    <row r="7" spans="2:5" x14ac:dyDescent="0.2">
      <c r="B7" s="4" t="str">
        <f>'Superficies Planta'!B7</f>
        <v>CV1</v>
      </c>
      <c r="C7" s="4" t="str">
        <f>'Superficies Planta'!C7</f>
        <v>CORTAVIENTOS 1</v>
      </c>
      <c r="D7" s="4">
        <v>1</v>
      </c>
      <c r="E7" s="7">
        <v>8.5</v>
      </c>
    </row>
    <row r="8" spans="2:5" x14ac:dyDescent="0.2">
      <c r="B8" s="4" t="str">
        <f>'Superficies Planta'!B8</f>
        <v>CV2</v>
      </c>
      <c r="C8" s="4" t="str">
        <f>'Superficies Planta'!C8</f>
        <v>CORTAVIENTOS 2</v>
      </c>
      <c r="D8" s="1">
        <v>1</v>
      </c>
      <c r="E8" s="7">
        <v>8.5</v>
      </c>
    </row>
    <row r="9" spans="2:5" x14ac:dyDescent="0.2">
      <c r="B9" s="4" t="str">
        <f>'Superficies Planta'!B9</f>
        <v>V1</v>
      </c>
      <c r="C9" s="4" t="str">
        <f>'Superficies Planta'!C9</f>
        <v>VESTIBULO 1</v>
      </c>
      <c r="D9" s="4">
        <v>1</v>
      </c>
      <c r="E9" s="7">
        <v>48.17</v>
      </c>
    </row>
    <row r="10" spans="2:5" x14ac:dyDescent="0.2">
      <c r="B10" s="4" t="str">
        <f>'Superficies Planta'!B10</f>
        <v>V2</v>
      </c>
      <c r="C10" s="4" t="str">
        <f>'Superficies Planta'!C10</f>
        <v>VESTIBULO 2</v>
      </c>
      <c r="D10" s="44">
        <v>0</v>
      </c>
      <c r="E10" s="7">
        <v>15.84</v>
      </c>
    </row>
    <row r="11" spans="2:5" x14ac:dyDescent="0.2">
      <c r="B11" s="4" t="str">
        <f>'Superficies Planta'!B11</f>
        <v>S</v>
      </c>
      <c r="C11" s="4" t="str">
        <f>'Superficies Planta'!C11</f>
        <v>SECRETARIA</v>
      </c>
      <c r="D11" s="4">
        <v>1</v>
      </c>
      <c r="E11" s="7">
        <v>12.12</v>
      </c>
    </row>
    <row r="12" spans="2:5" x14ac:dyDescent="0.2">
      <c r="B12" s="4" t="str">
        <f>'Superficies Planta'!B12</f>
        <v>AR</v>
      </c>
      <c r="C12" s="4" t="str">
        <f>'Superficies Planta'!C12</f>
        <v>ARCHIVO</v>
      </c>
      <c r="D12" s="4">
        <v>1</v>
      </c>
      <c r="E12" s="7">
        <v>4.53</v>
      </c>
    </row>
    <row r="13" spans="2:5" x14ac:dyDescent="0.2">
      <c r="B13" s="4" t="str">
        <f>'Superficies Planta'!B13</f>
        <v>SP1</v>
      </c>
      <c r="C13" s="4" t="str">
        <f>'Superficies Planta'!C13</f>
        <v>SALA PROFESORES 1</v>
      </c>
      <c r="D13" s="4">
        <v>1</v>
      </c>
      <c r="E13" s="7">
        <v>16.95</v>
      </c>
    </row>
    <row r="14" spans="2:5" x14ac:dyDescent="0.2">
      <c r="B14" s="4" t="str">
        <f>'Superficies Planta'!B14</f>
        <v>SP2</v>
      </c>
      <c r="C14" s="4" t="str">
        <f>'Superficies Planta'!C14</f>
        <v>SALA PROFESORES 2</v>
      </c>
      <c r="D14" s="44">
        <v>0</v>
      </c>
      <c r="E14" s="7">
        <v>74.319999999999993</v>
      </c>
    </row>
    <row r="15" spans="2:5" x14ac:dyDescent="0.2">
      <c r="B15" s="4" t="str">
        <f>'Superficies Planta'!B15</f>
        <v>D</v>
      </c>
      <c r="C15" s="4" t="str">
        <f>'Superficies Planta'!C15</f>
        <v>DIRECCION</v>
      </c>
      <c r="D15" s="4">
        <v>1</v>
      </c>
      <c r="E15" s="7">
        <v>12.37</v>
      </c>
    </row>
    <row r="16" spans="2:5" x14ac:dyDescent="0.2">
      <c r="B16" s="4" t="str">
        <f>'Superficies Planta'!B16</f>
        <v>A</v>
      </c>
      <c r="C16" s="4" t="str">
        <f>'Superficies Planta'!C16</f>
        <v>ADMINISTRACIÓN</v>
      </c>
      <c r="D16" s="1">
        <v>1</v>
      </c>
      <c r="E16" s="7">
        <v>12.37</v>
      </c>
    </row>
    <row r="17" spans="2:5" x14ac:dyDescent="0.2">
      <c r="B17" s="4" t="str">
        <f>'Superficies Planta'!B17</f>
        <v>SA</v>
      </c>
      <c r="C17" s="4" t="str">
        <f>'Superficies Planta'!C17</f>
        <v>SALON DE ACTOS</v>
      </c>
      <c r="D17" s="4">
        <v>1</v>
      </c>
      <c r="E17" s="7">
        <v>173.16</v>
      </c>
    </row>
    <row r="18" spans="2:5" x14ac:dyDescent="0.2">
      <c r="B18" s="4" t="str">
        <f>'Superficies Planta'!B18</f>
        <v>G</v>
      </c>
      <c r="C18" s="4" t="str">
        <f>'Superficies Planta'!C18</f>
        <v>GIMNASIO</v>
      </c>
      <c r="D18" s="4">
        <v>1</v>
      </c>
      <c r="E18" s="7">
        <v>209.27</v>
      </c>
    </row>
    <row r="19" spans="2:5" x14ac:dyDescent="0.2">
      <c r="B19" s="4" t="str">
        <f>'Superficies Planta'!B19</f>
        <v>VG</v>
      </c>
      <c r="C19" s="4" t="str">
        <f>'Superficies Planta'!C19</f>
        <v>VESTUARIOS GIMNASIO</v>
      </c>
      <c r="D19" s="4">
        <v>1</v>
      </c>
      <c r="E19" s="7">
        <v>30.53</v>
      </c>
    </row>
    <row r="20" spans="2:5" x14ac:dyDescent="0.2">
      <c r="B20" s="4" t="str">
        <f>'Superficies Planta'!B20</f>
        <v>AG1</v>
      </c>
      <c r="C20" s="4" t="str">
        <f>'Superficies Planta'!C20</f>
        <v>ALMACEN GIMNASIO 1</v>
      </c>
      <c r="D20" s="4">
        <v>1</v>
      </c>
      <c r="E20" s="7">
        <v>6.47</v>
      </c>
    </row>
    <row r="21" spans="2:5" x14ac:dyDescent="0.2">
      <c r="B21" s="4" t="str">
        <f>'Superficies Planta'!B21</f>
        <v>AG2</v>
      </c>
      <c r="C21" s="4" t="str">
        <f>'Superficies Planta'!C21</f>
        <v>ALMACEN GIMNASIO 2</v>
      </c>
      <c r="D21" s="4">
        <v>1</v>
      </c>
      <c r="E21" s="7">
        <v>22.22</v>
      </c>
    </row>
    <row r="22" spans="2:5" x14ac:dyDescent="0.2">
      <c r="B22" s="4" t="str">
        <f>'Superficies Planta'!B22</f>
        <v>AMT</v>
      </c>
      <c r="C22" s="4" t="str">
        <f>'Superficies Planta'!C22</f>
        <v>AULA MULTIUSOS</v>
      </c>
      <c r="D22" s="4">
        <v>1</v>
      </c>
      <c r="E22" s="7">
        <v>51.97</v>
      </c>
    </row>
    <row r="23" spans="2:5" x14ac:dyDescent="0.2">
      <c r="B23" s="4" t="str">
        <f>'Superficies Planta'!B23</f>
        <v>C</v>
      </c>
      <c r="C23" s="4" t="str">
        <f>'Superficies Planta'!C23</f>
        <v>COCINA</v>
      </c>
      <c r="D23" s="1">
        <v>1</v>
      </c>
      <c r="E23" s="7">
        <v>43.21</v>
      </c>
    </row>
    <row r="24" spans="2:5" s="9" customFormat="1" ht="9.75" customHeight="1" x14ac:dyDescent="0.2">
      <c r="B24" s="4" t="str">
        <f>'Superficies Planta'!B24</f>
        <v>DC</v>
      </c>
      <c r="C24" s="4" t="str">
        <f>'Superficies Planta'!C24</f>
        <v>DESPENSA COCINA</v>
      </c>
      <c r="D24" s="4">
        <v>1</v>
      </c>
      <c r="E24" s="7">
        <v>15.87</v>
      </c>
    </row>
    <row r="25" spans="2:5" x14ac:dyDescent="0.2">
      <c r="B25" s="4" t="str">
        <f>'Superficies Planta'!B25</f>
        <v>VC</v>
      </c>
      <c r="C25" s="4" t="str">
        <f>'Superficies Planta'!C25</f>
        <v>VESTUARIOS COCINA</v>
      </c>
      <c r="D25" s="4">
        <v>1</v>
      </c>
      <c r="E25" s="7">
        <v>11.7</v>
      </c>
    </row>
    <row r="26" spans="2:5" x14ac:dyDescent="0.2">
      <c r="B26" s="4" t="str">
        <f>'Superficies Planta'!B26</f>
        <v>OC</v>
      </c>
      <c r="C26" s="4" t="str">
        <f>'Superficies Planta'!C26</f>
        <v>OFFICE COCINA</v>
      </c>
      <c r="D26" s="4">
        <v>1</v>
      </c>
      <c r="E26" s="7">
        <v>33.549999999999997</v>
      </c>
    </row>
    <row r="27" spans="2:5" x14ac:dyDescent="0.2">
      <c r="B27" s="4" t="str">
        <f>'Superficies Planta'!B27</f>
        <v>CC</v>
      </c>
      <c r="C27" s="4" t="str">
        <f>'Superficies Planta'!C27</f>
        <v>COMEDOR COCINA</v>
      </c>
      <c r="D27" s="4">
        <v>1</v>
      </c>
      <c r="E27" s="7">
        <v>337.31</v>
      </c>
    </row>
    <row r="28" spans="2:5" x14ac:dyDescent="0.2">
      <c r="B28" s="4" t="str">
        <f>'Superficies Planta'!B28</f>
        <v>SV</v>
      </c>
      <c r="C28" s="4" t="str">
        <f>'Superficies Planta'!C28</f>
        <v>SALA VAJILLA</v>
      </c>
      <c r="D28" s="4">
        <v>1</v>
      </c>
      <c r="E28" s="7">
        <v>5.01</v>
      </c>
    </row>
    <row r="29" spans="2:5" x14ac:dyDescent="0.2">
      <c r="B29" s="4" t="str">
        <f>'Superficies Planta'!B29</f>
        <v>AI1</v>
      </c>
      <c r="C29" s="4" t="str">
        <f>'Superficies Planta'!C29</f>
        <v>AULA INFANTIL 1</v>
      </c>
      <c r="D29" s="4">
        <v>1</v>
      </c>
      <c r="E29" s="7">
        <v>47.94</v>
      </c>
    </row>
    <row r="30" spans="2:5" x14ac:dyDescent="0.2">
      <c r="B30" s="4" t="str">
        <f>'Superficies Planta'!B30</f>
        <v>AI2</v>
      </c>
      <c r="C30" s="4" t="str">
        <f>'Superficies Planta'!C30</f>
        <v>AULA INFANTIL 2</v>
      </c>
      <c r="D30" s="4">
        <v>1</v>
      </c>
      <c r="E30" s="7">
        <v>47.94</v>
      </c>
    </row>
    <row r="31" spans="2:5" x14ac:dyDescent="0.2">
      <c r="B31" s="4" t="str">
        <f>'Superficies Planta'!B31</f>
        <v>AI3</v>
      </c>
      <c r="C31" s="4" t="str">
        <f>'Superficies Planta'!C31</f>
        <v>AULA INFANTIL 3</v>
      </c>
      <c r="D31" s="44">
        <v>0</v>
      </c>
      <c r="E31" s="7">
        <v>51.04</v>
      </c>
    </row>
    <row r="32" spans="2:5" x14ac:dyDescent="0.2">
      <c r="B32" s="4" t="str">
        <f>'Superficies Planta'!B32</f>
        <v>AI4</v>
      </c>
      <c r="C32" s="4" t="str">
        <f>'Superficies Planta'!C32</f>
        <v>AULA INFANTIL 4</v>
      </c>
      <c r="D32" s="44">
        <v>0</v>
      </c>
      <c r="E32" s="7">
        <v>59.09</v>
      </c>
    </row>
    <row r="33" spans="2:5" x14ac:dyDescent="0.2">
      <c r="B33" s="4" t="str">
        <f>'Superficies Planta'!B33</f>
        <v>AI5</v>
      </c>
      <c r="C33" s="4" t="str">
        <f>'Superficies Planta'!C33</f>
        <v>AULA INFANTIL 5</v>
      </c>
      <c r="D33" s="4">
        <v>1</v>
      </c>
      <c r="E33" s="7">
        <v>60.12</v>
      </c>
    </row>
    <row r="34" spans="2:5" x14ac:dyDescent="0.2">
      <c r="B34" s="4" t="str">
        <f>'Superficies Planta'!B34</f>
        <v>AGP1</v>
      </c>
      <c r="C34" s="4" t="str">
        <f>'Superficies Planta'!C34</f>
        <v>AULA GRUPO PEQUEÑO 1</v>
      </c>
      <c r="D34" s="4">
        <v>1</v>
      </c>
      <c r="E34" s="7">
        <v>24.05</v>
      </c>
    </row>
    <row r="35" spans="2:5" x14ac:dyDescent="0.2">
      <c r="B35" s="4" t="str">
        <f>'Superficies Planta'!B35</f>
        <v>AGP2</v>
      </c>
      <c r="C35" s="4" t="str">
        <f>'Superficies Planta'!C35</f>
        <v>AULA GRUPO PEQUEÑO 2</v>
      </c>
      <c r="D35" s="4">
        <v>1</v>
      </c>
      <c r="E35" s="7">
        <v>22.5</v>
      </c>
    </row>
    <row r="36" spans="2:5" x14ac:dyDescent="0.2">
      <c r="B36" s="4" t="str">
        <f>'Superficies Planta'!B36</f>
        <v>A1</v>
      </c>
      <c r="C36" s="4" t="str">
        <f>'Superficies Planta'!C36</f>
        <v>AULA 1</v>
      </c>
      <c r="D36" s="4">
        <v>1</v>
      </c>
      <c r="E36" s="7">
        <v>37.67</v>
      </c>
    </row>
    <row r="37" spans="2:5" x14ac:dyDescent="0.2">
      <c r="B37" s="4" t="str">
        <f>'Superficies Planta'!B37</f>
        <v>A2</v>
      </c>
      <c r="C37" s="4" t="str">
        <f>'Superficies Planta'!C37</f>
        <v>AULA 2</v>
      </c>
      <c r="D37" s="4">
        <v>1</v>
      </c>
      <c r="E37" s="7">
        <v>47.6</v>
      </c>
    </row>
    <row r="38" spans="2:5" x14ac:dyDescent="0.2">
      <c r="B38" s="4" t="str">
        <f>'Superficies Planta'!B38</f>
        <v>A3</v>
      </c>
      <c r="C38" s="4" t="str">
        <f>'Superficies Planta'!C38</f>
        <v>AULA 3</v>
      </c>
      <c r="D38" s="4">
        <v>1</v>
      </c>
      <c r="E38" s="7">
        <v>49.7</v>
      </c>
    </row>
    <row r="39" spans="2:5" x14ac:dyDescent="0.2">
      <c r="B39" s="4" t="str">
        <f>'Superficies Planta'!B39</f>
        <v>A4</v>
      </c>
      <c r="C39" s="4" t="str">
        <f>'Superficies Planta'!C39</f>
        <v>AULA 4</v>
      </c>
      <c r="D39" s="4">
        <v>1</v>
      </c>
      <c r="E39" s="7">
        <v>49</v>
      </c>
    </row>
    <row r="40" spans="2:5" x14ac:dyDescent="0.2">
      <c r="B40" s="4" t="str">
        <f>'Superficies Planta'!B40</f>
        <v>A5</v>
      </c>
      <c r="C40" s="4" t="str">
        <f>'Superficies Planta'!C40</f>
        <v>AULA 5</v>
      </c>
      <c r="D40" s="4">
        <v>1</v>
      </c>
      <c r="E40" s="7">
        <v>49.7</v>
      </c>
    </row>
    <row r="41" spans="2:5" x14ac:dyDescent="0.2">
      <c r="B41" s="4" t="str">
        <f>'Superficies Planta'!B41</f>
        <v>P1</v>
      </c>
      <c r="C41" s="4" t="str">
        <f>'Superficies Planta'!C41</f>
        <v>PASILLO 1</v>
      </c>
      <c r="D41" s="4">
        <v>1</v>
      </c>
      <c r="E41" s="7">
        <v>136.01</v>
      </c>
    </row>
    <row r="42" spans="2:5" x14ac:dyDescent="0.2">
      <c r="B42" s="4" t="str">
        <f>'Superficies Planta'!B42</f>
        <v>P2</v>
      </c>
      <c r="C42" s="4" t="str">
        <f>'Superficies Planta'!C42</f>
        <v>PASILLO 2</v>
      </c>
      <c r="D42" s="4">
        <v>1</v>
      </c>
      <c r="E42" s="7">
        <v>94.53</v>
      </c>
    </row>
    <row r="43" spans="2:5" x14ac:dyDescent="0.2">
      <c r="B43" s="4" t="str">
        <f>'Superficies Planta'!B43</f>
        <v>A1a</v>
      </c>
      <c r="C43" s="4" t="str">
        <f>'Superficies Planta'!C43</f>
        <v>ASEO GENERAL 1a</v>
      </c>
      <c r="D43" s="4">
        <v>1</v>
      </c>
      <c r="E43" s="7">
        <v>7.87</v>
      </c>
    </row>
    <row r="44" spans="2:5" x14ac:dyDescent="0.2">
      <c r="B44" s="4" t="str">
        <f>'Superficies Planta'!B44</f>
        <v>A1b</v>
      </c>
      <c r="C44" s="4" t="str">
        <f>'Superficies Planta'!C44</f>
        <v>ASEO GENERAL 1b</v>
      </c>
      <c r="D44" s="4">
        <v>1</v>
      </c>
      <c r="E44" s="7">
        <v>7.87</v>
      </c>
    </row>
    <row r="45" spans="2:5" x14ac:dyDescent="0.2">
      <c r="B45" s="4" t="str">
        <f>'Superficies Planta'!B45</f>
        <v>VA1</v>
      </c>
      <c r="C45" s="4" t="str">
        <f>'Superficies Planta'!C45</f>
        <v>VESTUARIO ASEO 1</v>
      </c>
      <c r="D45" s="4">
        <v>1</v>
      </c>
      <c r="E45" s="7">
        <v>7.43</v>
      </c>
    </row>
    <row r="46" spans="2:5" x14ac:dyDescent="0.2">
      <c r="B46" s="4" t="str">
        <f>'Superficies Planta'!B46</f>
        <v>A2b</v>
      </c>
      <c r="C46" s="4" t="str">
        <f>'Superficies Planta'!C46</f>
        <v>ASEO GENERAL 2b</v>
      </c>
      <c r="D46" s="4">
        <v>1</v>
      </c>
      <c r="E46" s="7">
        <v>16.11</v>
      </c>
    </row>
    <row r="47" spans="2:5" x14ac:dyDescent="0.2">
      <c r="B47" s="4" t="str">
        <f>'Superficies Planta'!B47</f>
        <v>A2a</v>
      </c>
      <c r="C47" s="4" t="str">
        <f>'Superficies Planta'!C47</f>
        <v>ASEO GENERAL 1a</v>
      </c>
      <c r="D47" s="4">
        <v>1</v>
      </c>
      <c r="E47" s="7">
        <v>5.68</v>
      </c>
    </row>
    <row r="48" spans="2:5" x14ac:dyDescent="0.2">
      <c r="B48" s="4" t="str">
        <f>'Superficies Planta'!B48</f>
        <v>A3a</v>
      </c>
      <c r="C48" s="4" t="str">
        <f>'Superficies Planta'!C48</f>
        <v>ASEO GENERAL 3a</v>
      </c>
      <c r="D48" s="4">
        <v>1</v>
      </c>
      <c r="E48" s="7">
        <v>16.09</v>
      </c>
    </row>
    <row r="49" spans="2:5" x14ac:dyDescent="0.2">
      <c r="B49" s="4" t="str">
        <f>'Superficies Planta'!B49</f>
        <v>A3b</v>
      </c>
      <c r="C49" s="4" t="str">
        <f>'Superficies Planta'!C49</f>
        <v>ASEO GENERAL 3b</v>
      </c>
      <c r="D49" s="4">
        <v>1</v>
      </c>
      <c r="E49" s="7">
        <v>6.34</v>
      </c>
    </row>
    <row r="50" spans="2:5" x14ac:dyDescent="0.2">
      <c r="B50" s="4" t="str">
        <f>'Superficies Planta'!B50</f>
        <v>A4a</v>
      </c>
      <c r="C50" s="4" t="str">
        <f>'Superficies Planta'!C50</f>
        <v>ASEO GENERAL 4a</v>
      </c>
      <c r="D50" s="4">
        <v>1</v>
      </c>
      <c r="E50" s="7">
        <v>16.09</v>
      </c>
    </row>
    <row r="51" spans="2:5" x14ac:dyDescent="0.2">
      <c r="B51" s="4" t="str">
        <f>'Superficies Planta'!B51</f>
        <v>A4b</v>
      </c>
      <c r="C51" s="4" t="str">
        <f>'Superficies Planta'!C51</f>
        <v>ASEO GENERAL 4b</v>
      </c>
      <c r="D51" s="4">
        <v>1</v>
      </c>
      <c r="E51" s="7">
        <v>6.5</v>
      </c>
    </row>
    <row r="52" spans="2:5" x14ac:dyDescent="0.2">
      <c r="B52" s="4" t="str">
        <f>'Superficies Planta'!B52</f>
        <v>AIS</v>
      </c>
      <c r="C52" s="4" t="str">
        <f>'Superficies Planta'!C52</f>
        <v>ASEO INFANTIL</v>
      </c>
      <c r="D52" s="4">
        <v>1</v>
      </c>
      <c r="E52" s="7">
        <v>37.46</v>
      </c>
    </row>
    <row r="53" spans="2:5" x14ac:dyDescent="0.2">
      <c r="B53" s="4" t="str">
        <f>'Superficies Planta'!B53</f>
        <v>A5</v>
      </c>
      <c r="C53" s="4" t="str">
        <f>'Superficies Planta'!C53</f>
        <v>ASEO GENERAL 5</v>
      </c>
      <c r="D53" s="4">
        <v>1</v>
      </c>
      <c r="E53" s="7">
        <v>2.2400000000000002</v>
      </c>
    </row>
    <row r="54" spans="2:5" x14ac:dyDescent="0.2">
      <c r="B54" s="4" t="str">
        <f>'Superficies Planta'!B54</f>
        <v>SC</v>
      </c>
      <c r="C54" s="4" t="str">
        <f>'Superficies Planta'!C54</f>
        <v xml:space="preserve">SALA CALDERAS </v>
      </c>
      <c r="D54" s="4">
        <v>1</v>
      </c>
      <c r="E54" s="7">
        <v>13.79</v>
      </c>
    </row>
    <row r="55" spans="2:5" x14ac:dyDescent="0.2">
      <c r="B55" s="4" t="str">
        <f>'Superficies Planta'!B55</f>
        <v>SI</v>
      </c>
      <c r="C55" s="4" t="str">
        <f>'Superficies Planta'!C55</f>
        <v>SALA INSTALACIONES</v>
      </c>
      <c r="D55" s="44">
        <v>0</v>
      </c>
      <c r="E55" s="7">
        <v>4.97</v>
      </c>
    </row>
    <row r="56" spans="2:5" x14ac:dyDescent="0.2">
      <c r="B56" s="4" t="str">
        <f>'Superficies Planta'!B56</f>
        <v>PP</v>
      </c>
      <c r="C56" s="4" t="str">
        <f>'Superficies Planta'!C56</f>
        <v>PREVIO PATIO</v>
      </c>
      <c r="D56" s="44">
        <v>0</v>
      </c>
      <c r="E56" s="7">
        <v>5.04</v>
      </c>
    </row>
    <row r="57" spans="2:5" x14ac:dyDescent="0.2">
      <c r="B57" s="4"/>
      <c r="C57" s="4" t="s">
        <v>301</v>
      </c>
      <c r="D57" s="8"/>
      <c r="E57" s="7"/>
    </row>
    <row r="58" spans="2:5" ht="9.75" customHeight="1" x14ac:dyDescent="0.2">
      <c r="B58" s="4"/>
      <c r="C58" s="4" t="str">
        <f>'Superficies Planta'!C58</f>
        <v>PLANTA ALTA</v>
      </c>
      <c r="D58" s="4"/>
      <c r="E58" s="7"/>
    </row>
    <row r="59" spans="2:5" s="9" customFormat="1" x14ac:dyDescent="0.2">
      <c r="B59" s="4"/>
      <c r="C59" s="4" t="s">
        <v>301</v>
      </c>
      <c r="E59" s="7"/>
    </row>
    <row r="60" spans="2:5" s="9" customFormat="1" x14ac:dyDescent="0.2">
      <c r="B60" s="4" t="str">
        <f>'Superficies Planta'!B60</f>
        <v>D1</v>
      </c>
      <c r="C60" s="4" t="str">
        <f>'Superficies Planta'!C60</f>
        <v>DESPACHO 1</v>
      </c>
      <c r="D60" s="4">
        <v>1</v>
      </c>
      <c r="E60" s="7">
        <v>24.15</v>
      </c>
    </row>
    <row r="61" spans="2:5" x14ac:dyDescent="0.2">
      <c r="B61" s="4" t="str">
        <f>'Superficies Planta'!B61</f>
        <v>D2</v>
      </c>
      <c r="C61" s="4" t="str">
        <f>'Superficies Planta'!C61</f>
        <v>DESPACHO 2</v>
      </c>
      <c r="D61" s="4">
        <v>1</v>
      </c>
      <c r="E61" s="7">
        <v>18.329999999999998</v>
      </c>
    </row>
    <row r="62" spans="2:5" x14ac:dyDescent="0.2">
      <c r="B62" s="4" t="str">
        <f>'Superficies Planta'!B62</f>
        <v>PD</v>
      </c>
      <c r="C62" s="4" t="str">
        <f>'Superficies Planta'!C62</f>
        <v>PREVIO DESPACHO</v>
      </c>
      <c r="D62" s="4">
        <v>1</v>
      </c>
      <c r="E62" s="7">
        <v>5.64</v>
      </c>
    </row>
    <row r="63" spans="2:5" x14ac:dyDescent="0.2">
      <c r="B63" s="4" t="str">
        <f>'Superficies Planta'!B63</f>
        <v>AT</v>
      </c>
      <c r="C63" s="4" t="str">
        <f>'Superficies Planta'!C63</f>
        <v>AULA TECNOLOGIA</v>
      </c>
      <c r="D63" s="4">
        <v>1</v>
      </c>
      <c r="E63" s="7">
        <v>96.29</v>
      </c>
    </row>
    <row r="64" spans="2:5" x14ac:dyDescent="0.2">
      <c r="B64" s="4" t="str">
        <f>'Superficies Planta'!B64</f>
        <v>A6</v>
      </c>
      <c r="C64" s="4" t="str">
        <f>'Superficies Planta'!C64</f>
        <v>AULA 6</v>
      </c>
      <c r="D64" s="4">
        <v>1</v>
      </c>
      <c r="E64" s="7">
        <v>48.65</v>
      </c>
    </row>
    <row r="65" spans="2:5" x14ac:dyDescent="0.2">
      <c r="B65" s="4" t="str">
        <f>'Superficies Planta'!B65</f>
        <v>A7</v>
      </c>
      <c r="C65" s="4" t="str">
        <f>'Superficies Planta'!C65</f>
        <v>AULA 7</v>
      </c>
      <c r="D65" s="4">
        <v>1</v>
      </c>
      <c r="E65" s="7">
        <v>48.65</v>
      </c>
    </row>
    <row r="66" spans="2:5" x14ac:dyDescent="0.2">
      <c r="B66" s="4" t="str">
        <f>'Superficies Planta'!B66</f>
        <v>A8</v>
      </c>
      <c r="C66" s="4" t="str">
        <f>'Superficies Planta'!C66</f>
        <v>AULA 8</v>
      </c>
      <c r="D66" s="4">
        <v>1</v>
      </c>
      <c r="E66" s="7">
        <v>48.12</v>
      </c>
    </row>
    <row r="67" spans="2:5" x14ac:dyDescent="0.2">
      <c r="B67" s="4" t="str">
        <f>'Superficies Planta'!B67</f>
        <v>A9</v>
      </c>
      <c r="C67" s="4" t="str">
        <f>'Superficies Planta'!C67</f>
        <v>AULA 9</v>
      </c>
      <c r="D67" s="4">
        <v>1</v>
      </c>
      <c r="E67" s="7">
        <v>47.94</v>
      </c>
    </row>
    <row r="68" spans="2:5" x14ac:dyDescent="0.2">
      <c r="B68" s="4" t="str">
        <f>'Superficies Planta'!B68</f>
        <v>A10</v>
      </c>
      <c r="C68" s="4" t="str">
        <f>'Superficies Planta'!C68</f>
        <v>AULA 10</v>
      </c>
      <c r="D68" s="4">
        <v>1</v>
      </c>
      <c r="E68" s="7">
        <v>38.090000000000003</v>
      </c>
    </row>
    <row r="69" spans="2:5" x14ac:dyDescent="0.2">
      <c r="B69" s="4" t="str">
        <f>'Superficies Planta'!B69</f>
        <v>A11</v>
      </c>
      <c r="C69" s="4" t="str">
        <f>'Superficies Planta'!C69</f>
        <v>AULA 11</v>
      </c>
      <c r="D69" s="44">
        <v>0</v>
      </c>
      <c r="E69" s="7">
        <v>58.58</v>
      </c>
    </row>
    <row r="70" spans="2:5" x14ac:dyDescent="0.2">
      <c r="B70" s="4" t="str">
        <f>'Superficies Planta'!B70</f>
        <v>A12</v>
      </c>
      <c r="C70" s="4" t="str">
        <f>'Superficies Planta'!C70</f>
        <v>AULA 12</v>
      </c>
      <c r="D70" s="44">
        <v>0</v>
      </c>
      <c r="E70" s="7">
        <v>49.99</v>
      </c>
    </row>
    <row r="71" spans="2:5" x14ac:dyDescent="0.2">
      <c r="B71" s="4" t="str">
        <f>'Superficies Planta'!B71</f>
        <v>A13</v>
      </c>
      <c r="C71" s="4" t="str">
        <f>'Superficies Planta'!C71</f>
        <v>AULA13</v>
      </c>
      <c r="D71" s="44">
        <v>0</v>
      </c>
      <c r="E71" s="7">
        <v>49.99</v>
      </c>
    </row>
    <row r="72" spans="2:5" x14ac:dyDescent="0.2">
      <c r="B72" s="4" t="str">
        <f>'Superficies Planta'!B72</f>
        <v>A14</v>
      </c>
      <c r="C72" s="4" t="str">
        <f>'Superficies Planta'!C72</f>
        <v>AULA 14</v>
      </c>
      <c r="D72" s="44">
        <v>0</v>
      </c>
      <c r="E72" s="7">
        <v>49.99</v>
      </c>
    </row>
    <row r="73" spans="2:5" x14ac:dyDescent="0.2">
      <c r="B73" s="4" t="str">
        <f>'Superficies Planta'!B73</f>
        <v>A15</v>
      </c>
      <c r="C73" s="4" t="str">
        <f>'Superficies Planta'!C73</f>
        <v>AULA 15</v>
      </c>
      <c r="D73" s="4">
        <v>1</v>
      </c>
      <c r="E73" s="7">
        <v>37.67</v>
      </c>
    </row>
    <row r="74" spans="2:5" x14ac:dyDescent="0.2">
      <c r="B74" s="4" t="str">
        <f>'Superficies Planta'!B74</f>
        <v>A16</v>
      </c>
      <c r="C74" s="4" t="str">
        <f>'Superficies Planta'!C74</f>
        <v>AULA 16</v>
      </c>
      <c r="D74" s="4">
        <v>1</v>
      </c>
      <c r="E74" s="7">
        <v>47.6</v>
      </c>
    </row>
    <row r="75" spans="2:5" x14ac:dyDescent="0.2">
      <c r="B75" s="4" t="str">
        <f>'Superficies Planta'!B75</f>
        <v>A17</v>
      </c>
      <c r="C75" s="4" t="str">
        <f>'Superficies Planta'!C75</f>
        <v>AULA 17</v>
      </c>
      <c r="D75" s="4">
        <v>1</v>
      </c>
      <c r="E75" s="7">
        <v>47.6</v>
      </c>
    </row>
    <row r="76" spans="2:5" x14ac:dyDescent="0.2">
      <c r="B76" s="4" t="str">
        <f>'Superficies Planta'!B76</f>
        <v>A18</v>
      </c>
      <c r="C76" s="4" t="str">
        <f>'Superficies Planta'!C76</f>
        <v>AULA 18</v>
      </c>
      <c r="D76" s="4">
        <v>1</v>
      </c>
      <c r="E76" s="7">
        <v>49.3</v>
      </c>
    </row>
    <row r="77" spans="2:5" x14ac:dyDescent="0.2">
      <c r="B77" s="4" t="str">
        <f>'Superficies Planta'!B77</f>
        <v>A19</v>
      </c>
      <c r="C77" s="4" t="str">
        <f>'Superficies Planta'!C77</f>
        <v>AULA 19</v>
      </c>
      <c r="D77" s="4">
        <v>1</v>
      </c>
      <c r="E77" s="7">
        <v>49.3</v>
      </c>
    </row>
    <row r="78" spans="2:5" x14ac:dyDescent="0.2">
      <c r="B78" s="4" t="str">
        <f>'Superficies Planta'!B78</f>
        <v>A20</v>
      </c>
      <c r="C78" s="4" t="str">
        <f>'Superficies Planta'!C78</f>
        <v>AULA 20</v>
      </c>
      <c r="D78" s="4">
        <v>1</v>
      </c>
      <c r="E78" s="7">
        <v>49.35</v>
      </c>
    </row>
    <row r="79" spans="2:5" x14ac:dyDescent="0.2">
      <c r="B79" s="4" t="str">
        <f>'Superficies Planta'!B79</f>
        <v>A21</v>
      </c>
      <c r="C79" s="4" t="str">
        <f>'Superficies Planta'!C79</f>
        <v>AULA 21</v>
      </c>
      <c r="D79" s="4">
        <v>1</v>
      </c>
      <c r="E79" s="7">
        <v>48.65</v>
      </c>
    </row>
    <row r="80" spans="2:5" x14ac:dyDescent="0.2">
      <c r="B80" s="4" t="str">
        <f>'Superficies Planta'!B80</f>
        <v>A22</v>
      </c>
      <c r="C80" s="4" t="str">
        <f>'Superficies Planta'!C80</f>
        <v>AULA 22</v>
      </c>
      <c r="D80" s="4">
        <v>1</v>
      </c>
      <c r="E80" s="7">
        <v>49.7</v>
      </c>
    </row>
    <row r="81" spans="2:5" x14ac:dyDescent="0.2">
      <c r="B81" s="4" t="str">
        <f>'Superficies Planta'!B81</f>
        <v>A6a</v>
      </c>
      <c r="C81" s="4" t="str">
        <f>'Superficies Planta'!C81</f>
        <v>ASEO GENERAL 6a</v>
      </c>
      <c r="D81" s="4">
        <v>1</v>
      </c>
      <c r="E81" s="7">
        <v>14.64</v>
      </c>
    </row>
    <row r="82" spans="2:5" x14ac:dyDescent="0.2">
      <c r="B82" s="4" t="str">
        <f>'Superficies Planta'!B82</f>
        <v>A6b</v>
      </c>
      <c r="C82" s="4" t="str">
        <f>'Superficies Planta'!C82</f>
        <v>ASEO GENERAL 6b</v>
      </c>
      <c r="D82" s="4">
        <v>1</v>
      </c>
      <c r="E82" s="7">
        <v>3.98</v>
      </c>
    </row>
    <row r="83" spans="2:5" x14ac:dyDescent="0.2">
      <c r="B83" s="4" t="str">
        <f>'Superficies Planta'!B83</f>
        <v>A7a</v>
      </c>
      <c r="C83" s="4" t="str">
        <f>'Superficies Planta'!C83</f>
        <v>ASEO GENERAL 7a</v>
      </c>
      <c r="D83" s="4">
        <v>1</v>
      </c>
      <c r="E83" s="7">
        <v>14.68</v>
      </c>
    </row>
    <row r="84" spans="2:5" x14ac:dyDescent="0.2">
      <c r="B84" s="4" t="str">
        <f>'Superficies Planta'!B84</f>
        <v>A7b</v>
      </c>
      <c r="C84" s="4" t="str">
        <f>'Superficies Planta'!C84</f>
        <v>ASEO GENERAL 7b</v>
      </c>
      <c r="D84" s="4">
        <v>1</v>
      </c>
      <c r="E84" s="7">
        <v>4.24</v>
      </c>
    </row>
    <row r="85" spans="2:5" x14ac:dyDescent="0.2">
      <c r="B85" s="4" t="str">
        <f>'Superficies Planta'!B85</f>
        <v>A8a</v>
      </c>
      <c r="C85" s="4" t="str">
        <f>'Superficies Planta'!C85</f>
        <v>ASEO GENERAL 8a</v>
      </c>
      <c r="D85" s="44">
        <v>0</v>
      </c>
      <c r="E85" s="7">
        <v>7.61</v>
      </c>
    </row>
    <row r="86" spans="2:5" x14ac:dyDescent="0.2">
      <c r="B86" s="4" t="str">
        <f>'Superficies Planta'!B86</f>
        <v>A8b</v>
      </c>
      <c r="C86" s="4" t="str">
        <f>'Superficies Planta'!C86</f>
        <v>ASEO GENERAL 8b</v>
      </c>
      <c r="D86" s="44">
        <v>0</v>
      </c>
      <c r="E86" s="7">
        <v>6.86</v>
      </c>
    </row>
    <row r="87" spans="2:5" x14ac:dyDescent="0.2">
      <c r="B87" s="4" t="str">
        <f>'Superficies Planta'!B87</f>
        <v>A9a</v>
      </c>
      <c r="C87" s="4" t="str">
        <f>'Superficies Planta'!C87</f>
        <v>ASEO GENERLA 9a</v>
      </c>
      <c r="D87" s="4">
        <v>1</v>
      </c>
      <c r="E87" s="7">
        <v>16.09</v>
      </c>
    </row>
    <row r="88" spans="2:5" x14ac:dyDescent="0.2">
      <c r="B88" s="4" t="str">
        <f>'Superficies Planta'!B88</f>
        <v>A9b</v>
      </c>
      <c r="C88" s="4" t="str">
        <f>'Superficies Planta'!C88</f>
        <v>ASEO GENERAL 9b</v>
      </c>
      <c r="D88" s="4">
        <v>1</v>
      </c>
      <c r="E88" s="7">
        <v>6.33</v>
      </c>
    </row>
    <row r="89" spans="2:5" x14ac:dyDescent="0.2">
      <c r="B89" s="4" t="str">
        <f>'Superficies Planta'!B89</f>
        <v>A10a</v>
      </c>
      <c r="C89" s="4" t="str">
        <f>'Superficies Planta'!C89</f>
        <v>ASEO GENERAL 10a</v>
      </c>
      <c r="D89" s="4">
        <v>1</v>
      </c>
      <c r="E89" s="7">
        <v>15.84</v>
      </c>
    </row>
    <row r="90" spans="2:5" x14ac:dyDescent="0.2">
      <c r="B90" s="4" t="str">
        <f>'Superficies Planta'!B90</f>
        <v>A10b</v>
      </c>
      <c r="C90" s="4" t="str">
        <f>'Superficies Planta'!C90</f>
        <v>ASEO GENERAL 10b</v>
      </c>
      <c r="D90" s="4">
        <v>1</v>
      </c>
      <c r="E90" s="7">
        <v>6.24</v>
      </c>
    </row>
    <row r="91" spans="2:5" x14ac:dyDescent="0.2">
      <c r="B91" s="4" t="str">
        <f>'Superficies Planta'!B91</f>
        <v>P3</v>
      </c>
      <c r="C91" s="4" t="str">
        <f>'Superficies Planta'!C91</f>
        <v>PASILLO 3</v>
      </c>
      <c r="D91" s="4">
        <v>1</v>
      </c>
      <c r="E91" s="7">
        <v>30.55</v>
      </c>
    </row>
    <row r="92" spans="2:5" x14ac:dyDescent="0.2">
      <c r="B92" s="4" t="str">
        <f>'Superficies Planta'!B92</f>
        <v>P4</v>
      </c>
      <c r="C92" s="4" t="str">
        <f>'Superficies Planta'!C92</f>
        <v>PASILLO 4</v>
      </c>
      <c r="D92" s="4">
        <v>1</v>
      </c>
      <c r="E92" s="7">
        <v>40.159999999999997</v>
      </c>
    </row>
    <row r="93" spans="2:5" x14ac:dyDescent="0.2">
      <c r="B93" s="4" t="str">
        <f>'Superficies Planta'!B93</f>
        <v>P5</v>
      </c>
      <c r="C93" s="4" t="str">
        <f>'Superficies Planta'!C93</f>
        <v>PASILLO 5</v>
      </c>
      <c r="D93" s="44">
        <v>0</v>
      </c>
      <c r="E93" s="7">
        <v>56.78</v>
      </c>
    </row>
    <row r="94" spans="2:5" x14ac:dyDescent="0.2">
      <c r="B94" s="4" t="str">
        <f>'Superficies Planta'!B94</f>
        <v>P6</v>
      </c>
      <c r="C94" s="4" t="str">
        <f>'Superficies Planta'!C94</f>
        <v>PASILLO 6</v>
      </c>
      <c r="D94" s="4">
        <v>1</v>
      </c>
      <c r="E94" s="7">
        <v>47.35</v>
      </c>
    </row>
    <row r="95" spans="2:5" x14ac:dyDescent="0.2">
      <c r="B95" s="4" t="str">
        <f>'Superficies Planta'!B95</f>
        <v>P7</v>
      </c>
      <c r="C95" s="4" t="str">
        <f>'Superficies Planta'!C95</f>
        <v>PASILLO 7</v>
      </c>
      <c r="D95" s="4">
        <v>1</v>
      </c>
      <c r="E95" s="7">
        <v>37.11</v>
      </c>
    </row>
    <row r="96" spans="2:5" x14ac:dyDescent="0.2">
      <c r="B96" s="4" t="str">
        <f>'Superficies Planta'!B96</f>
        <v>E1</v>
      </c>
      <c r="C96" s="4" t="str">
        <f>'Superficies Planta'!C96</f>
        <v>ESCALERA 1</v>
      </c>
      <c r="D96" s="4">
        <v>1</v>
      </c>
      <c r="E96" s="7">
        <v>13.96</v>
      </c>
    </row>
    <row r="97" spans="2:5" x14ac:dyDescent="0.2">
      <c r="B97" s="4" t="str">
        <f>'Superficies Planta'!B97</f>
        <v>E2</v>
      </c>
      <c r="C97" s="4" t="str">
        <f>'Superficies Planta'!C97</f>
        <v>ESCALERA 2</v>
      </c>
      <c r="D97" s="4">
        <v>1</v>
      </c>
      <c r="E97" s="7">
        <v>13.9</v>
      </c>
    </row>
    <row r="98" spans="2:5" x14ac:dyDescent="0.2">
      <c r="B98" s="4" t="str">
        <f>'Superficies Planta'!B98</f>
        <v>E3</v>
      </c>
      <c r="C98" s="4" t="str">
        <f>'Superficies Planta'!C98</f>
        <v>ESCALERA 3</v>
      </c>
      <c r="D98" s="44">
        <v>0</v>
      </c>
      <c r="E98" s="7">
        <v>10.76</v>
      </c>
    </row>
    <row r="99" spans="2:5" x14ac:dyDescent="0.2">
      <c r="B99" s="4" t="str">
        <f>'Superficies Planta'!B99</f>
        <v>E4</v>
      </c>
      <c r="C99" s="4" t="str">
        <f>'Superficies Planta'!C99</f>
        <v>ESCALERA 4</v>
      </c>
      <c r="D99" s="4">
        <v>1</v>
      </c>
      <c r="E99" s="7">
        <v>14.31</v>
      </c>
    </row>
    <row r="100" spans="2:5" x14ac:dyDescent="0.2">
      <c r="B100" s="4" t="str">
        <f>'Superficies Planta'!B100</f>
        <v>E5</v>
      </c>
      <c r="C100" s="4" t="str">
        <f>'Superficies Planta'!C100</f>
        <v>ESCALERA 5</v>
      </c>
      <c r="D100" s="4">
        <v>1</v>
      </c>
      <c r="E100" s="7">
        <v>14.21</v>
      </c>
    </row>
    <row r="101" spans="2:5" x14ac:dyDescent="0.2">
      <c r="B101" s="8"/>
      <c r="C101" s="8" t="s">
        <v>301</v>
      </c>
      <c r="D101" s="8"/>
      <c r="E101" s="27"/>
    </row>
    <row r="102" spans="2:5" s="9" customFormat="1" x14ac:dyDescent="0.2">
      <c r="C102" s="9" t="s">
        <v>298</v>
      </c>
      <c r="E102" s="10"/>
    </row>
    <row r="103" spans="2:5" s="9" customFormat="1" x14ac:dyDescent="0.2">
      <c r="C103" s="9" t="s">
        <v>301</v>
      </c>
      <c r="E103" s="10"/>
    </row>
    <row r="104" spans="2:5" s="9" customFormat="1" x14ac:dyDescent="0.2">
      <c r="C104" s="9" t="s">
        <v>299</v>
      </c>
      <c r="D104" s="9">
        <v>-1</v>
      </c>
      <c r="E104" s="10">
        <v>53.72</v>
      </c>
    </row>
    <row r="105" spans="2:5" s="9" customFormat="1" x14ac:dyDescent="0.2">
      <c r="C105" s="9" t="s">
        <v>300</v>
      </c>
      <c r="D105" s="9">
        <v>-1</v>
      </c>
      <c r="E105" s="10">
        <v>92.7</v>
      </c>
    </row>
    <row r="106" spans="2:5" s="9" customFormat="1" x14ac:dyDescent="0.2">
      <c r="E106" s="10"/>
    </row>
    <row r="107" spans="2:5" s="9" customFormat="1" x14ac:dyDescent="0.2">
      <c r="E107" s="10"/>
    </row>
    <row r="108" spans="2:5" s="9" customFormat="1" x14ac:dyDescent="0.2">
      <c r="E108" s="10"/>
    </row>
    <row r="109" spans="2:5" s="9" customFormat="1" x14ac:dyDescent="0.2">
      <c r="E109" s="10"/>
    </row>
    <row r="110" spans="2:5" s="9" customFormat="1" x14ac:dyDescent="0.2">
      <c r="E110" s="10"/>
    </row>
    <row r="111" spans="2:5" s="9" customFormat="1" x14ac:dyDescent="0.2">
      <c r="E111" s="10"/>
    </row>
    <row r="112" spans="2:5" s="9" customFormat="1" x14ac:dyDescent="0.2">
      <c r="E112" s="10"/>
    </row>
    <row r="113" spans="3:6" s="9" customFormat="1" x14ac:dyDescent="0.2"/>
    <row r="114" spans="3:6" s="9" customFormat="1" x14ac:dyDescent="0.2"/>
    <row r="115" spans="3:6" s="9" customFormat="1" x14ac:dyDescent="0.2"/>
    <row r="116" spans="3:6" s="9" customFormat="1" x14ac:dyDescent="0.2"/>
    <row r="117" spans="3:6" s="9" customFormat="1" x14ac:dyDescent="0.2">
      <c r="F117" s="10"/>
    </row>
    <row r="118" spans="3:6" s="9" customFormat="1" x14ac:dyDescent="0.2">
      <c r="C118" s="11"/>
      <c r="D118" s="11"/>
      <c r="E118" s="10"/>
    </row>
    <row r="119" spans="3:6" s="9" customFormat="1" x14ac:dyDescent="0.2">
      <c r="C119" s="12"/>
      <c r="D119" s="12"/>
      <c r="E119" s="10"/>
    </row>
    <row r="120" spans="3:6" s="9" customFormat="1" x14ac:dyDescent="0.2">
      <c r="C120" s="11"/>
      <c r="D120" s="11"/>
      <c r="E120" s="10"/>
    </row>
    <row r="121" spans="3:6" s="9" customFormat="1" x14ac:dyDescent="0.2">
      <c r="C121" s="11"/>
      <c r="D121" s="11"/>
      <c r="E121" s="10"/>
    </row>
    <row r="122" spans="3:6" s="9" customFormat="1" x14ac:dyDescent="0.2"/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03"/>
  <sheetViews>
    <sheetView topLeftCell="A68" workbookViewId="0">
      <selection activeCell="E101" sqref="E101"/>
    </sheetView>
  </sheetViews>
  <sheetFormatPr baseColWidth="10" defaultRowHeight="15" x14ac:dyDescent="0.25"/>
  <cols>
    <col min="2" max="2" width="5.7109375" style="1" customWidth="1"/>
    <col min="3" max="3" width="30.7109375" style="1" customWidth="1"/>
    <col min="4" max="4" width="7.7109375" style="1" customWidth="1"/>
    <col min="5" max="5" width="11.42578125" style="1"/>
  </cols>
  <sheetData>
    <row r="2" spans="2:5" x14ac:dyDescent="0.25">
      <c r="C2" s="23" t="s">
        <v>265</v>
      </c>
      <c r="D2" s="23"/>
    </row>
    <row r="3" spans="2:5" x14ac:dyDescent="0.25">
      <c r="B3" s="2" t="s">
        <v>0</v>
      </c>
      <c r="C3" s="2" t="s">
        <v>1</v>
      </c>
      <c r="D3" s="2" t="s">
        <v>376</v>
      </c>
      <c r="E3" s="2" t="s">
        <v>268</v>
      </c>
    </row>
    <row r="5" spans="2:5" x14ac:dyDescent="0.25">
      <c r="B5" s="3"/>
      <c r="C5" s="4" t="s">
        <v>3</v>
      </c>
      <c r="D5" s="4"/>
      <c r="E5" s="5"/>
    </row>
    <row r="6" spans="2:5" x14ac:dyDescent="0.25">
      <c r="C6" s="1" t="s">
        <v>301</v>
      </c>
    </row>
    <row r="7" spans="2:5" x14ac:dyDescent="0.25">
      <c r="B7" s="4" t="str">
        <f>'Superficies Planta'!B7</f>
        <v>CV1</v>
      </c>
      <c r="C7" s="4" t="str">
        <f>'Superficies Planta'!C7</f>
        <v>CORTAVIENTOS 1</v>
      </c>
      <c r="D7" s="4"/>
      <c r="E7" s="7"/>
    </row>
    <row r="8" spans="2:5" x14ac:dyDescent="0.25">
      <c r="B8" s="4" t="str">
        <f>'Superficies Planta'!B8</f>
        <v>CV2</v>
      </c>
      <c r="C8" s="4" t="str">
        <f>'Superficies Planta'!C8</f>
        <v>CORTAVIENTOS 2</v>
      </c>
      <c r="D8" s="4"/>
      <c r="E8" s="7"/>
    </row>
    <row r="9" spans="2:5" x14ac:dyDescent="0.25">
      <c r="B9" s="4" t="str">
        <f>'Superficies Planta'!B9</f>
        <v>V1</v>
      </c>
      <c r="C9" s="4" t="str">
        <f>'Superficies Planta'!C9</f>
        <v>VESTIBULO 1</v>
      </c>
      <c r="D9" s="4"/>
      <c r="E9" s="7"/>
    </row>
    <row r="10" spans="2:5" x14ac:dyDescent="0.25">
      <c r="B10" s="4" t="str">
        <f>'Superficies Planta'!B10</f>
        <v>V2</v>
      </c>
      <c r="C10" s="4" t="str">
        <f>'Superficies Planta'!C10</f>
        <v>VESTIBULO 2</v>
      </c>
      <c r="D10" s="4"/>
      <c r="E10" s="7"/>
    </row>
    <row r="11" spans="2:5" x14ac:dyDescent="0.25">
      <c r="B11" s="4" t="str">
        <f>'Superficies Planta'!B11</f>
        <v>S</v>
      </c>
      <c r="C11" s="4" t="str">
        <f>'Superficies Planta'!C11</f>
        <v>SECRETARIA</v>
      </c>
      <c r="D11" s="4"/>
      <c r="E11" s="7"/>
    </row>
    <row r="12" spans="2:5" x14ac:dyDescent="0.25">
      <c r="B12" s="4" t="str">
        <f>'Superficies Planta'!B12</f>
        <v>AR</v>
      </c>
      <c r="C12" s="4" t="str">
        <f>'Superficies Planta'!C12</f>
        <v>ARCHIVO</v>
      </c>
      <c r="D12" s="4"/>
      <c r="E12" s="7"/>
    </row>
    <row r="13" spans="2:5" x14ac:dyDescent="0.25">
      <c r="B13" s="4" t="str">
        <f>'Superficies Planta'!B13</f>
        <v>SP1</v>
      </c>
      <c r="C13" s="4" t="str">
        <f>'Superficies Planta'!C13</f>
        <v>SALA PROFESORES 1</v>
      </c>
      <c r="D13" s="4"/>
      <c r="E13" s="7"/>
    </row>
    <row r="14" spans="2:5" x14ac:dyDescent="0.25">
      <c r="B14" s="4" t="str">
        <f>'Superficies Planta'!B14</f>
        <v>SP2</v>
      </c>
      <c r="C14" s="4" t="str">
        <f>'Superficies Planta'!C14</f>
        <v>SALA PROFESORES 2</v>
      </c>
      <c r="D14" s="4"/>
      <c r="E14" s="7"/>
    </row>
    <row r="15" spans="2:5" x14ac:dyDescent="0.25">
      <c r="B15" s="4" t="str">
        <f>'Superficies Planta'!B15</f>
        <v>D</v>
      </c>
      <c r="C15" s="4" t="str">
        <f>'Superficies Planta'!C15</f>
        <v>DIRECCION</v>
      </c>
      <c r="D15" s="4">
        <v>1</v>
      </c>
      <c r="E15" s="7">
        <v>3.3</v>
      </c>
    </row>
    <row r="16" spans="2:5" x14ac:dyDescent="0.25">
      <c r="B16" s="4" t="str">
        <f>'Superficies Planta'!B16</f>
        <v>A</v>
      </c>
      <c r="C16" s="4" t="str">
        <f>'Superficies Planta'!C16</f>
        <v>ADMINISTRACIÓN</v>
      </c>
      <c r="D16" s="4">
        <v>1</v>
      </c>
      <c r="E16" s="7">
        <v>3.3</v>
      </c>
    </row>
    <row r="17" spans="2:5" x14ac:dyDescent="0.25">
      <c r="B17" s="4" t="str">
        <f>'Superficies Planta'!B17</f>
        <v>SA</v>
      </c>
      <c r="C17" s="4" t="str">
        <f>'Superficies Planta'!C17</f>
        <v>SALON DE ACTOS</v>
      </c>
      <c r="D17" s="4">
        <v>1</v>
      </c>
      <c r="E17" s="7">
        <f>6.95+15.14</f>
        <v>22.09</v>
      </c>
    </row>
    <row r="18" spans="2:5" x14ac:dyDescent="0.25">
      <c r="B18" s="4" t="str">
        <f>'Superficies Planta'!B18</f>
        <v>G</v>
      </c>
      <c r="C18" s="4" t="str">
        <f>'Superficies Planta'!C18</f>
        <v>GIMNASIO</v>
      </c>
      <c r="D18" s="4"/>
      <c r="E18" s="7"/>
    </row>
    <row r="19" spans="2:5" x14ac:dyDescent="0.25">
      <c r="B19" s="4" t="str">
        <f>'Superficies Planta'!B19</f>
        <v>VG</v>
      </c>
      <c r="C19" s="4" t="str">
        <f>'Superficies Planta'!C19</f>
        <v>VESTUARIOS GIMNASIO</v>
      </c>
      <c r="D19" s="4"/>
      <c r="E19" s="7"/>
    </row>
    <row r="20" spans="2:5" x14ac:dyDescent="0.25">
      <c r="B20" s="4" t="str">
        <f>'Superficies Planta'!B20</f>
        <v>AG1</v>
      </c>
      <c r="C20" s="4" t="str">
        <f>'Superficies Planta'!C20</f>
        <v>ALMACEN GIMNASIO 1</v>
      </c>
      <c r="D20" s="4"/>
      <c r="E20" s="7"/>
    </row>
    <row r="21" spans="2:5" x14ac:dyDescent="0.25">
      <c r="B21" s="4" t="str">
        <f>'Superficies Planta'!B21</f>
        <v>AG2</v>
      </c>
      <c r="C21" s="4" t="str">
        <f>'Superficies Planta'!C21</f>
        <v>ALMACEN GIMNASIO 2</v>
      </c>
      <c r="D21" s="4">
        <v>1</v>
      </c>
      <c r="E21" s="7">
        <v>5.38</v>
      </c>
    </row>
    <row r="22" spans="2:5" x14ac:dyDescent="0.25">
      <c r="B22" s="4" t="str">
        <f>'Superficies Planta'!B22</f>
        <v>AMT</v>
      </c>
      <c r="C22" s="4" t="str">
        <f>'Superficies Planta'!C22</f>
        <v>AULA MULTIUSOS</v>
      </c>
      <c r="D22" s="4"/>
      <c r="E22" s="7"/>
    </row>
    <row r="23" spans="2:5" x14ac:dyDescent="0.25">
      <c r="B23" s="4" t="str">
        <f>'Superficies Planta'!B23</f>
        <v>C</v>
      </c>
      <c r="C23" s="4" t="str">
        <f>'Superficies Planta'!C23</f>
        <v>COCINA</v>
      </c>
      <c r="D23" s="4"/>
      <c r="E23" s="7"/>
    </row>
    <row r="24" spans="2:5" x14ac:dyDescent="0.25">
      <c r="B24" s="4" t="str">
        <f>'Superficies Planta'!B24</f>
        <v>DC</v>
      </c>
      <c r="C24" s="4" t="str">
        <f>'Superficies Planta'!C24</f>
        <v>DESPENSA COCINA</v>
      </c>
      <c r="D24" s="4"/>
      <c r="E24" s="7"/>
    </row>
    <row r="25" spans="2:5" x14ac:dyDescent="0.25">
      <c r="B25" s="4" t="str">
        <f>'Superficies Planta'!B25</f>
        <v>VC</v>
      </c>
      <c r="C25" s="4" t="str">
        <f>'Superficies Planta'!C25</f>
        <v>VESTUARIOS COCINA</v>
      </c>
      <c r="D25" s="4"/>
      <c r="E25" s="7"/>
    </row>
    <row r="26" spans="2:5" x14ac:dyDescent="0.25">
      <c r="B26" s="4" t="str">
        <f>'Superficies Planta'!B26</f>
        <v>OC</v>
      </c>
      <c r="C26" s="4" t="str">
        <f>'Superficies Planta'!C26</f>
        <v>OFFICE COCINA</v>
      </c>
      <c r="D26" s="4"/>
      <c r="E26" s="7"/>
    </row>
    <row r="27" spans="2:5" x14ac:dyDescent="0.25">
      <c r="B27" s="4" t="str">
        <f>'Superficies Planta'!B27</f>
        <v>CC</v>
      </c>
      <c r="C27" s="4" t="str">
        <f>'Superficies Planta'!C27</f>
        <v>COMEDOR COCINA</v>
      </c>
      <c r="D27" s="4"/>
      <c r="E27" s="7"/>
    </row>
    <row r="28" spans="2:5" x14ac:dyDescent="0.25">
      <c r="B28" s="4" t="str">
        <f>'Superficies Planta'!B28</f>
        <v>SV</v>
      </c>
      <c r="C28" s="4" t="str">
        <f>'Superficies Planta'!C28</f>
        <v>SALA VAJILLA</v>
      </c>
      <c r="D28" s="4"/>
      <c r="E28" s="7"/>
    </row>
    <row r="29" spans="2:5" x14ac:dyDescent="0.25">
      <c r="B29" s="4" t="str">
        <f>'Superficies Planta'!B29</f>
        <v>AI1</v>
      </c>
      <c r="C29" s="4" t="str">
        <f>'Superficies Planta'!C29</f>
        <v>AULA INFANTIL 1</v>
      </c>
      <c r="D29" s="4">
        <v>1</v>
      </c>
      <c r="E29" s="7">
        <v>6.8</v>
      </c>
    </row>
    <row r="30" spans="2:5" x14ac:dyDescent="0.25">
      <c r="B30" s="4" t="str">
        <f>'Superficies Planta'!B30</f>
        <v>AI2</v>
      </c>
      <c r="C30" s="4" t="str">
        <f>'Superficies Planta'!C30</f>
        <v>AULA INFANTIL 2</v>
      </c>
      <c r="D30" s="4">
        <v>1</v>
      </c>
      <c r="E30" s="7">
        <v>6.8</v>
      </c>
    </row>
    <row r="31" spans="2:5" x14ac:dyDescent="0.25">
      <c r="B31" s="4" t="str">
        <f>'Superficies Planta'!B31</f>
        <v>AI3</v>
      </c>
      <c r="C31" s="4" t="str">
        <f>'Superficies Planta'!C31</f>
        <v>AULA INFANTIL 3</v>
      </c>
      <c r="D31" s="4"/>
      <c r="E31" s="7"/>
    </row>
    <row r="32" spans="2:5" x14ac:dyDescent="0.25">
      <c r="B32" s="4" t="str">
        <f>'Superficies Planta'!B32</f>
        <v>AI4</v>
      </c>
      <c r="C32" s="4" t="str">
        <f>'Superficies Planta'!C32</f>
        <v>AULA INFANTIL 4</v>
      </c>
      <c r="D32" s="4"/>
      <c r="E32" s="7"/>
    </row>
    <row r="33" spans="2:5" x14ac:dyDescent="0.25">
      <c r="B33" s="4" t="str">
        <f>'Superficies Planta'!B33</f>
        <v>AI5</v>
      </c>
      <c r="C33" s="4" t="str">
        <f>'Superficies Planta'!C33</f>
        <v>AULA INFANTIL 5</v>
      </c>
      <c r="D33" s="4">
        <v>1</v>
      </c>
      <c r="E33" s="7">
        <v>6.95</v>
      </c>
    </row>
    <row r="34" spans="2:5" x14ac:dyDescent="0.25">
      <c r="B34" s="4" t="str">
        <f>'Superficies Planta'!B34</f>
        <v>AGP1</v>
      </c>
      <c r="C34" s="4" t="str">
        <f>'Superficies Planta'!C34</f>
        <v>AULA GRUPO PEQUEÑO 1</v>
      </c>
      <c r="D34" s="4">
        <v>1</v>
      </c>
      <c r="E34" s="7">
        <v>3.44</v>
      </c>
    </row>
    <row r="35" spans="2:5" x14ac:dyDescent="0.25">
      <c r="B35" s="4" t="str">
        <f>'Superficies Planta'!B35</f>
        <v>AGP2</v>
      </c>
      <c r="C35" s="4" t="str">
        <f>'Superficies Planta'!C35</f>
        <v>AULA GRUPO PEQUEÑO 2</v>
      </c>
      <c r="D35" s="4">
        <v>1</v>
      </c>
      <c r="E35" s="7">
        <v>3.21</v>
      </c>
    </row>
    <row r="36" spans="2:5" x14ac:dyDescent="0.25">
      <c r="B36" s="4" t="str">
        <f>'Superficies Planta'!B36</f>
        <v>A1</v>
      </c>
      <c r="C36" s="4" t="str">
        <f>'Superficies Planta'!C36</f>
        <v>AULA 1</v>
      </c>
      <c r="D36" s="4">
        <v>1</v>
      </c>
      <c r="E36" s="7">
        <v>6.95</v>
      </c>
    </row>
    <row r="37" spans="2:5" x14ac:dyDescent="0.25">
      <c r="B37" s="4" t="str">
        <f>'Superficies Planta'!B37</f>
        <v>A2</v>
      </c>
      <c r="C37" s="4" t="str">
        <f>'Superficies Planta'!C37</f>
        <v>AULA 2</v>
      </c>
      <c r="D37" s="4">
        <v>1</v>
      </c>
      <c r="E37" s="7">
        <v>6.8</v>
      </c>
    </row>
    <row r="38" spans="2:5" x14ac:dyDescent="0.25">
      <c r="B38" s="4" t="str">
        <f>'Superficies Planta'!B38</f>
        <v>A3</v>
      </c>
      <c r="C38" s="4" t="str">
        <f>'Superficies Planta'!C38</f>
        <v>AULA 3</v>
      </c>
      <c r="D38" s="4">
        <v>1</v>
      </c>
      <c r="E38" s="7">
        <v>7.05</v>
      </c>
    </row>
    <row r="39" spans="2:5" x14ac:dyDescent="0.25">
      <c r="B39" s="4" t="str">
        <f>'Superficies Planta'!B39</f>
        <v>A4</v>
      </c>
      <c r="C39" s="4" t="str">
        <f>'Superficies Planta'!C39</f>
        <v>AULA 4</v>
      </c>
      <c r="D39" s="4">
        <v>1</v>
      </c>
      <c r="E39" s="7">
        <v>6.95</v>
      </c>
    </row>
    <row r="40" spans="2:5" x14ac:dyDescent="0.25">
      <c r="B40" s="4" t="str">
        <f>'Superficies Planta'!B40</f>
        <v>A5</v>
      </c>
      <c r="C40" s="4" t="str">
        <f>'Superficies Planta'!C40</f>
        <v>AULA 5</v>
      </c>
      <c r="D40" s="4">
        <v>1</v>
      </c>
      <c r="E40" s="7">
        <v>7.05</v>
      </c>
    </row>
    <row r="41" spans="2:5" x14ac:dyDescent="0.25">
      <c r="B41" s="4" t="str">
        <f>'Superficies Planta'!B41</f>
        <v>P1</v>
      </c>
      <c r="C41" s="4" t="str">
        <f>'Superficies Planta'!C41</f>
        <v>PASILLO 1</v>
      </c>
      <c r="D41" s="4"/>
      <c r="E41" s="7"/>
    </row>
    <row r="42" spans="2:5" x14ac:dyDescent="0.25">
      <c r="B42" s="4" t="str">
        <f>'Superficies Planta'!B42</f>
        <v>P2</v>
      </c>
      <c r="C42" s="4" t="str">
        <f>'Superficies Planta'!C42</f>
        <v>PASILLO 2</v>
      </c>
      <c r="D42" s="4"/>
      <c r="E42" s="7"/>
    </row>
    <row r="43" spans="2:5" x14ac:dyDescent="0.25">
      <c r="B43" s="4" t="str">
        <f>'Superficies Planta'!B43</f>
        <v>A1a</v>
      </c>
      <c r="C43" s="4" t="str">
        <f>'Superficies Planta'!C43</f>
        <v>ASEO GENERAL 1a</v>
      </c>
      <c r="D43" s="4"/>
      <c r="E43" s="7"/>
    </row>
    <row r="44" spans="2:5" x14ac:dyDescent="0.25">
      <c r="B44" s="4" t="str">
        <f>'Superficies Planta'!B44</f>
        <v>A1b</v>
      </c>
      <c r="C44" s="4" t="str">
        <f>'Superficies Planta'!C44</f>
        <v>ASEO GENERAL 1b</v>
      </c>
      <c r="D44" s="4"/>
      <c r="E44" s="7"/>
    </row>
    <row r="45" spans="2:5" x14ac:dyDescent="0.25">
      <c r="B45" s="4" t="str">
        <f>'Superficies Planta'!B45</f>
        <v>VA1</v>
      </c>
      <c r="C45" s="4" t="str">
        <f>'Superficies Planta'!C45</f>
        <v>VESTUARIO ASEO 1</v>
      </c>
      <c r="D45" s="4"/>
      <c r="E45" s="7"/>
    </row>
    <row r="46" spans="2:5" x14ac:dyDescent="0.25">
      <c r="B46" s="4" t="str">
        <f>'Superficies Planta'!B46</f>
        <v>A2b</v>
      </c>
      <c r="C46" s="4" t="str">
        <f>'Superficies Planta'!C46</f>
        <v>ASEO GENERAL 2b</v>
      </c>
      <c r="D46" s="4"/>
      <c r="E46" s="7"/>
    </row>
    <row r="47" spans="2:5" x14ac:dyDescent="0.25">
      <c r="B47" s="4" t="str">
        <f>'Superficies Planta'!B47</f>
        <v>A2a</v>
      </c>
      <c r="C47" s="4" t="str">
        <f>'Superficies Planta'!C47</f>
        <v>ASEO GENERAL 1a</v>
      </c>
      <c r="D47" s="4"/>
      <c r="E47" s="7"/>
    </row>
    <row r="48" spans="2:5" x14ac:dyDescent="0.25">
      <c r="B48" s="4" t="str">
        <f>'Superficies Planta'!B48</f>
        <v>A3a</v>
      </c>
      <c r="C48" s="4" t="str">
        <f>'Superficies Planta'!C48</f>
        <v>ASEO GENERAL 3a</v>
      </c>
      <c r="D48" s="4"/>
      <c r="E48" s="7"/>
    </row>
    <row r="49" spans="2:5" x14ac:dyDescent="0.25">
      <c r="B49" s="4" t="str">
        <f>'Superficies Planta'!B49</f>
        <v>A3b</v>
      </c>
      <c r="C49" s="4" t="str">
        <f>'Superficies Planta'!C49</f>
        <v>ASEO GENERAL 3b</v>
      </c>
      <c r="D49" s="4"/>
      <c r="E49" s="7"/>
    </row>
    <row r="50" spans="2:5" x14ac:dyDescent="0.25">
      <c r="B50" s="4" t="str">
        <f>'Superficies Planta'!B50</f>
        <v>A4a</v>
      </c>
      <c r="C50" s="4" t="str">
        <f>'Superficies Planta'!C50</f>
        <v>ASEO GENERAL 4a</v>
      </c>
      <c r="D50" s="4"/>
      <c r="E50" s="7"/>
    </row>
    <row r="51" spans="2:5" x14ac:dyDescent="0.25">
      <c r="B51" s="4" t="str">
        <f>'Superficies Planta'!B51</f>
        <v>A4b</v>
      </c>
      <c r="C51" s="4" t="str">
        <f>'Superficies Planta'!C51</f>
        <v>ASEO GENERAL 4b</v>
      </c>
      <c r="D51" s="4"/>
      <c r="E51" s="7"/>
    </row>
    <row r="52" spans="2:5" x14ac:dyDescent="0.25">
      <c r="B52" s="4" t="str">
        <f>'Superficies Planta'!B52</f>
        <v>AIS</v>
      </c>
      <c r="C52" s="4" t="str">
        <f>'Superficies Planta'!C52</f>
        <v>ASEO INFANTIL</v>
      </c>
      <c r="D52" s="4"/>
      <c r="E52" s="7"/>
    </row>
    <row r="53" spans="2:5" x14ac:dyDescent="0.25">
      <c r="B53" s="4" t="str">
        <f>'Superficies Planta'!B53</f>
        <v>A5</v>
      </c>
      <c r="C53" s="4" t="str">
        <f>'Superficies Planta'!C53</f>
        <v>ASEO GENERAL 5</v>
      </c>
      <c r="D53" s="4"/>
      <c r="E53" s="7"/>
    </row>
    <row r="54" spans="2:5" x14ac:dyDescent="0.25">
      <c r="B54" s="4" t="str">
        <f>'Superficies Planta'!B54</f>
        <v>SC</v>
      </c>
      <c r="C54" s="4" t="str">
        <f>'Superficies Planta'!C54</f>
        <v xml:space="preserve">SALA CALDERAS </v>
      </c>
      <c r="D54" s="4"/>
      <c r="E54" s="7"/>
    </row>
    <row r="55" spans="2:5" x14ac:dyDescent="0.25">
      <c r="B55" s="4" t="str">
        <f>'Superficies Planta'!B55</f>
        <v>SI</v>
      </c>
      <c r="C55" s="4" t="str">
        <f>'Superficies Planta'!C55</f>
        <v>SALA INSTALACIONES</v>
      </c>
      <c r="D55" s="4"/>
      <c r="E55" s="7"/>
    </row>
    <row r="56" spans="2:5" x14ac:dyDescent="0.25">
      <c r="B56" s="4" t="str">
        <f>'Superficies Planta'!B56</f>
        <v>PP</v>
      </c>
      <c r="C56" s="4" t="str">
        <f>'Superficies Planta'!C56</f>
        <v>PREVIO PATIO</v>
      </c>
      <c r="D56" s="4"/>
      <c r="E56" s="7"/>
    </row>
    <row r="57" spans="2:5" x14ac:dyDescent="0.25">
      <c r="B57" s="4"/>
      <c r="C57" s="4" t="s">
        <v>301</v>
      </c>
      <c r="D57" s="4"/>
      <c r="E57" s="7"/>
    </row>
    <row r="58" spans="2:5" x14ac:dyDescent="0.25">
      <c r="B58" s="3"/>
      <c r="C58" s="14" t="str">
        <f>'Superficies Planta'!C58</f>
        <v>PLANTA ALTA</v>
      </c>
      <c r="D58" s="14"/>
      <c r="E58" s="6"/>
    </row>
    <row r="59" spans="2:5" x14ac:dyDescent="0.25">
      <c r="B59" s="4"/>
      <c r="C59" s="4" t="s">
        <v>301</v>
      </c>
      <c r="D59" s="4"/>
      <c r="E59" s="7"/>
    </row>
    <row r="60" spans="2:5" x14ac:dyDescent="0.25">
      <c r="B60" s="4" t="str">
        <f>'Superficies Planta'!B60</f>
        <v>D1</v>
      </c>
      <c r="C60" s="4" t="str">
        <f>'Superficies Planta'!C60</f>
        <v>DESPACHO 1</v>
      </c>
      <c r="D60" s="4">
        <v>1</v>
      </c>
      <c r="E60" s="7">
        <v>3.43</v>
      </c>
    </row>
    <row r="61" spans="2:5" x14ac:dyDescent="0.25">
      <c r="B61" s="4" t="str">
        <f>'Superficies Planta'!B61</f>
        <v>D2</v>
      </c>
      <c r="C61" s="4" t="str">
        <f>'Superficies Planta'!C61</f>
        <v>DESPACHO 2</v>
      </c>
      <c r="D61" s="4">
        <v>1</v>
      </c>
      <c r="E61" s="7">
        <v>3.47</v>
      </c>
    </row>
    <row r="62" spans="2:5" x14ac:dyDescent="0.25">
      <c r="B62" s="4" t="str">
        <f>'Superficies Planta'!B62</f>
        <v>PD</v>
      </c>
      <c r="C62" s="4" t="str">
        <f>'Superficies Planta'!C62</f>
        <v>PREVIO DESPACHO</v>
      </c>
      <c r="D62" s="4"/>
      <c r="E62" s="7"/>
    </row>
    <row r="63" spans="2:5" x14ac:dyDescent="0.25">
      <c r="B63" s="4" t="str">
        <f>'Superficies Planta'!B63</f>
        <v>AT</v>
      </c>
      <c r="C63" s="4" t="str">
        <f>'Superficies Planta'!C63</f>
        <v>AULA TECNOLOGIA</v>
      </c>
      <c r="D63" s="4">
        <v>1</v>
      </c>
      <c r="E63" s="7">
        <f>7.55+7.25</f>
        <v>14.8</v>
      </c>
    </row>
    <row r="64" spans="2:5" x14ac:dyDescent="0.25">
      <c r="B64" s="4" t="str">
        <f>'Superficies Planta'!B64</f>
        <v>A6</v>
      </c>
      <c r="C64" s="4" t="str">
        <f>'Superficies Planta'!C64</f>
        <v>AULA 6</v>
      </c>
      <c r="D64" s="4">
        <v>1</v>
      </c>
      <c r="E64" s="7">
        <v>6.95</v>
      </c>
    </row>
    <row r="65" spans="2:5" x14ac:dyDescent="0.25">
      <c r="B65" s="4" t="str">
        <f>'Superficies Planta'!B65</f>
        <v>A7</v>
      </c>
      <c r="C65" s="4" t="str">
        <f>'Superficies Planta'!C65</f>
        <v>AULA 7</v>
      </c>
      <c r="D65" s="4">
        <v>1</v>
      </c>
      <c r="E65" s="7">
        <v>6.95</v>
      </c>
    </row>
    <row r="66" spans="2:5" x14ac:dyDescent="0.25">
      <c r="B66" s="4" t="str">
        <f>'Superficies Planta'!B66</f>
        <v>A8</v>
      </c>
      <c r="C66" s="4" t="str">
        <f>'Superficies Planta'!C66</f>
        <v>AULA 8</v>
      </c>
      <c r="D66" s="4">
        <v>1</v>
      </c>
      <c r="E66" s="7">
        <v>6.8</v>
      </c>
    </row>
    <row r="67" spans="2:5" x14ac:dyDescent="0.25">
      <c r="B67" s="4" t="str">
        <f>'Superficies Planta'!B67</f>
        <v>A9</v>
      </c>
      <c r="C67" s="4" t="str">
        <f>'Superficies Planta'!C67</f>
        <v>AULA 9</v>
      </c>
      <c r="D67" s="4">
        <v>1</v>
      </c>
      <c r="E67" s="7">
        <v>6.95</v>
      </c>
    </row>
    <row r="68" spans="2:5" x14ac:dyDescent="0.25">
      <c r="B68" s="4" t="str">
        <f>'Superficies Planta'!B68</f>
        <v>A10</v>
      </c>
      <c r="C68" s="4" t="str">
        <f>'Superficies Planta'!C68</f>
        <v>AULA 10</v>
      </c>
      <c r="D68" s="4">
        <v>1</v>
      </c>
      <c r="E68" s="7">
        <v>6.95</v>
      </c>
    </row>
    <row r="69" spans="2:5" x14ac:dyDescent="0.25">
      <c r="B69" s="4" t="str">
        <f>'Superficies Planta'!B69</f>
        <v>A11</v>
      </c>
      <c r="C69" s="4" t="str">
        <f>'Superficies Planta'!C69</f>
        <v>AULA 11</v>
      </c>
      <c r="D69" s="4"/>
      <c r="E69" s="7"/>
    </row>
    <row r="70" spans="2:5" x14ac:dyDescent="0.25">
      <c r="B70" s="4" t="str">
        <f>'Superficies Planta'!B70</f>
        <v>A12</v>
      </c>
      <c r="C70" s="4" t="str">
        <f>'Superficies Planta'!C70</f>
        <v>AULA 12</v>
      </c>
      <c r="D70" s="4"/>
      <c r="E70" s="7"/>
    </row>
    <row r="71" spans="2:5" x14ac:dyDescent="0.25">
      <c r="B71" s="4" t="str">
        <f>'Superficies Planta'!B71</f>
        <v>A13</v>
      </c>
      <c r="C71" s="4" t="str">
        <f>'Superficies Planta'!C71</f>
        <v>AULA13</v>
      </c>
      <c r="D71" s="4"/>
      <c r="E71" s="7"/>
    </row>
    <row r="72" spans="2:5" x14ac:dyDescent="0.25">
      <c r="B72" s="4" t="str">
        <f>'Superficies Planta'!B72</f>
        <v>A14</v>
      </c>
      <c r="C72" s="4" t="str">
        <f>'Superficies Planta'!C72</f>
        <v>AULA 14</v>
      </c>
      <c r="D72" s="4"/>
      <c r="E72" s="7"/>
    </row>
    <row r="73" spans="2:5" x14ac:dyDescent="0.25">
      <c r="B73" s="4" t="str">
        <f>'Superficies Planta'!B73</f>
        <v>A15</v>
      </c>
      <c r="C73" s="4" t="str">
        <f>'Superficies Planta'!C73</f>
        <v>AULA 15</v>
      </c>
      <c r="D73" s="4">
        <v>1</v>
      </c>
      <c r="E73" s="7">
        <v>6.95</v>
      </c>
    </row>
    <row r="74" spans="2:5" x14ac:dyDescent="0.25">
      <c r="B74" s="4" t="str">
        <f>'Superficies Planta'!B74</f>
        <v>A16</v>
      </c>
      <c r="C74" s="4" t="str">
        <f>'Superficies Planta'!C74</f>
        <v>AULA 16</v>
      </c>
      <c r="D74" s="4">
        <v>1</v>
      </c>
      <c r="E74" s="7">
        <v>6.8</v>
      </c>
    </row>
    <row r="75" spans="2:5" x14ac:dyDescent="0.25">
      <c r="B75" s="4" t="str">
        <f>'Superficies Planta'!B75</f>
        <v>A17</v>
      </c>
      <c r="C75" s="4" t="str">
        <f>'Superficies Planta'!C75</f>
        <v>AULA 17</v>
      </c>
      <c r="D75" s="4">
        <v>1</v>
      </c>
      <c r="E75" s="7">
        <v>6.8</v>
      </c>
    </row>
    <row r="76" spans="2:5" x14ac:dyDescent="0.25">
      <c r="B76" s="4" t="str">
        <f>'Superficies Planta'!B76</f>
        <v>A18</v>
      </c>
      <c r="C76" s="4" t="str">
        <f>'Superficies Planta'!C76</f>
        <v>AULA 18</v>
      </c>
      <c r="D76" s="4">
        <v>1</v>
      </c>
      <c r="E76" s="7">
        <v>7.85</v>
      </c>
    </row>
    <row r="77" spans="2:5" x14ac:dyDescent="0.25">
      <c r="B77" s="4" t="str">
        <f>'Superficies Planta'!B77</f>
        <v>A19</v>
      </c>
      <c r="C77" s="4" t="str">
        <f>'Superficies Planta'!C77</f>
        <v>AULA 19</v>
      </c>
      <c r="D77" s="4">
        <v>1</v>
      </c>
      <c r="E77" s="7">
        <v>7.83</v>
      </c>
    </row>
    <row r="78" spans="2:5" x14ac:dyDescent="0.25">
      <c r="B78" s="4" t="str">
        <f>'Superficies Planta'!B78</f>
        <v>A20</v>
      </c>
      <c r="C78" s="4" t="str">
        <f>'Superficies Planta'!C78</f>
        <v>AULA 20</v>
      </c>
      <c r="D78" s="4">
        <v>1</v>
      </c>
      <c r="E78" s="7">
        <v>7.05</v>
      </c>
    </row>
    <row r="79" spans="2:5" x14ac:dyDescent="0.25">
      <c r="B79" s="4" t="str">
        <f>'Superficies Planta'!B79</f>
        <v>A21</v>
      </c>
      <c r="C79" s="4" t="str">
        <f>'Superficies Planta'!C79</f>
        <v>AULA 21</v>
      </c>
      <c r="D79" s="4">
        <v>1</v>
      </c>
      <c r="E79" s="7">
        <v>6.95</v>
      </c>
    </row>
    <row r="80" spans="2:5" x14ac:dyDescent="0.25">
      <c r="B80" s="4" t="str">
        <f>'Superficies Planta'!B80</f>
        <v>A22</v>
      </c>
      <c r="C80" s="4" t="str">
        <f>'Superficies Planta'!C80</f>
        <v>AULA 22</v>
      </c>
      <c r="D80" s="4">
        <v>1</v>
      </c>
      <c r="E80" s="7">
        <v>7.05</v>
      </c>
    </row>
    <row r="81" spans="2:5" x14ac:dyDescent="0.25">
      <c r="B81" s="4" t="str">
        <f>'Superficies Planta'!B81</f>
        <v>A6a</v>
      </c>
      <c r="C81" s="4" t="str">
        <f>'Superficies Planta'!C81</f>
        <v>ASEO GENERAL 6a</v>
      </c>
      <c r="D81" s="4"/>
      <c r="E81" s="7"/>
    </row>
    <row r="82" spans="2:5" x14ac:dyDescent="0.25">
      <c r="B82" s="4" t="str">
        <f>'Superficies Planta'!B82</f>
        <v>A6b</v>
      </c>
      <c r="C82" s="4" t="str">
        <f>'Superficies Planta'!C82</f>
        <v>ASEO GENERAL 6b</v>
      </c>
      <c r="D82" s="4"/>
      <c r="E82" s="7"/>
    </row>
    <row r="83" spans="2:5" x14ac:dyDescent="0.25">
      <c r="B83" s="4" t="str">
        <f>'Superficies Planta'!B83</f>
        <v>A7a</v>
      </c>
      <c r="C83" s="4" t="str">
        <f>'Superficies Planta'!C83</f>
        <v>ASEO GENERAL 7a</v>
      </c>
      <c r="D83" s="4"/>
      <c r="E83" s="7"/>
    </row>
    <row r="84" spans="2:5" x14ac:dyDescent="0.25">
      <c r="B84" s="4" t="str">
        <f>'Superficies Planta'!B84</f>
        <v>A7b</v>
      </c>
      <c r="C84" s="4" t="str">
        <f>'Superficies Planta'!C84</f>
        <v>ASEO GENERAL 7b</v>
      </c>
      <c r="D84" s="4"/>
      <c r="E84" s="7"/>
    </row>
    <row r="85" spans="2:5" x14ac:dyDescent="0.25">
      <c r="B85" s="4" t="str">
        <f>'Superficies Planta'!B85</f>
        <v>A8a</v>
      </c>
      <c r="C85" s="4" t="str">
        <f>'Superficies Planta'!C85</f>
        <v>ASEO GENERAL 8a</v>
      </c>
      <c r="D85" s="4"/>
      <c r="E85" s="7"/>
    </row>
    <row r="86" spans="2:5" x14ac:dyDescent="0.25">
      <c r="B86" s="4" t="str">
        <f>'Superficies Planta'!B86</f>
        <v>A8b</v>
      </c>
      <c r="C86" s="4" t="str">
        <f>'Superficies Planta'!C86</f>
        <v>ASEO GENERAL 8b</v>
      </c>
      <c r="D86" s="4"/>
      <c r="E86" s="7"/>
    </row>
    <row r="87" spans="2:5" x14ac:dyDescent="0.25">
      <c r="B87" s="4" t="str">
        <f>'Superficies Planta'!B87</f>
        <v>A9a</v>
      </c>
      <c r="C87" s="4" t="str">
        <f>'Superficies Planta'!C87</f>
        <v>ASEO GENERLA 9a</v>
      </c>
      <c r="D87" s="4"/>
      <c r="E87" s="7"/>
    </row>
    <row r="88" spans="2:5" x14ac:dyDescent="0.25">
      <c r="B88" s="4" t="str">
        <f>'Superficies Planta'!B88</f>
        <v>A9b</v>
      </c>
      <c r="C88" s="4" t="str">
        <f>'Superficies Planta'!C88</f>
        <v>ASEO GENERAL 9b</v>
      </c>
      <c r="D88" s="4"/>
      <c r="E88" s="7"/>
    </row>
    <row r="89" spans="2:5" x14ac:dyDescent="0.25">
      <c r="B89" s="4" t="str">
        <f>'Superficies Planta'!B89</f>
        <v>A10a</v>
      </c>
      <c r="C89" s="4" t="str">
        <f>'Superficies Planta'!C89</f>
        <v>ASEO GENERAL 10a</v>
      </c>
      <c r="D89" s="4"/>
      <c r="E89" s="7"/>
    </row>
    <row r="90" spans="2:5" x14ac:dyDescent="0.25">
      <c r="B90" s="4" t="str">
        <f>'Superficies Planta'!B90</f>
        <v>A10b</v>
      </c>
      <c r="C90" s="4" t="str">
        <f>'Superficies Planta'!C90</f>
        <v>ASEO GENERAL 10b</v>
      </c>
      <c r="D90" s="4"/>
      <c r="E90" s="7"/>
    </row>
    <row r="91" spans="2:5" x14ac:dyDescent="0.25">
      <c r="B91" s="4" t="str">
        <f>'Superficies Planta'!B91</f>
        <v>P3</v>
      </c>
      <c r="C91" s="4" t="str">
        <f>'Superficies Planta'!C91</f>
        <v>PASILLO 3</v>
      </c>
      <c r="D91" s="4"/>
      <c r="E91" s="7"/>
    </row>
    <row r="92" spans="2:5" x14ac:dyDescent="0.25">
      <c r="B92" s="4" t="str">
        <f>'Superficies Planta'!B92</f>
        <v>P4</v>
      </c>
      <c r="C92" s="4" t="str">
        <f>'Superficies Planta'!C92</f>
        <v>PASILLO 4</v>
      </c>
      <c r="D92" s="4"/>
      <c r="E92" s="7"/>
    </row>
    <row r="93" spans="2:5" x14ac:dyDescent="0.25">
      <c r="B93" s="4" t="str">
        <f>'Superficies Planta'!B93</f>
        <v>P5</v>
      </c>
      <c r="C93" s="4" t="str">
        <f>'Superficies Planta'!C93</f>
        <v>PASILLO 5</v>
      </c>
      <c r="D93" s="4"/>
      <c r="E93" s="7"/>
    </row>
    <row r="94" spans="2:5" x14ac:dyDescent="0.25">
      <c r="B94" s="4" t="str">
        <f>'Superficies Planta'!B94</f>
        <v>P6</v>
      </c>
      <c r="C94" s="4" t="str">
        <f>'Superficies Planta'!C94</f>
        <v>PASILLO 6</v>
      </c>
      <c r="D94" s="4"/>
      <c r="E94" s="7"/>
    </row>
    <row r="95" spans="2:5" x14ac:dyDescent="0.25">
      <c r="B95" s="4" t="str">
        <f>'Superficies Planta'!B95</f>
        <v>P7</v>
      </c>
      <c r="C95" s="4" t="str">
        <f>'Superficies Planta'!C95</f>
        <v>PASILLO 7</v>
      </c>
      <c r="D95" s="4"/>
      <c r="E95" s="7"/>
    </row>
    <row r="96" spans="2:5" x14ac:dyDescent="0.25">
      <c r="B96" s="4" t="str">
        <f>'Superficies Planta'!B96</f>
        <v>E1</v>
      </c>
      <c r="C96" s="4" t="str">
        <f>'Superficies Planta'!C96</f>
        <v>ESCALERA 1</v>
      </c>
      <c r="D96" s="4"/>
      <c r="E96" s="7"/>
    </row>
    <row r="97" spans="2:5" x14ac:dyDescent="0.25">
      <c r="B97" s="4" t="str">
        <f>'Superficies Planta'!B97</f>
        <v>E2</v>
      </c>
      <c r="C97" s="4" t="str">
        <f>'Superficies Planta'!C97</f>
        <v>ESCALERA 2</v>
      </c>
      <c r="D97" s="4"/>
      <c r="E97" s="7"/>
    </row>
    <row r="98" spans="2:5" x14ac:dyDescent="0.25">
      <c r="B98" s="4" t="str">
        <f>'Superficies Planta'!B98</f>
        <v>E3</v>
      </c>
      <c r="C98" s="4" t="str">
        <f>'Superficies Planta'!C98</f>
        <v>ESCALERA 3</v>
      </c>
      <c r="D98" s="4"/>
      <c r="E98" s="7"/>
    </row>
    <row r="99" spans="2:5" x14ac:dyDescent="0.25">
      <c r="B99" s="4" t="str">
        <f>'Superficies Planta'!B99</f>
        <v>E4</v>
      </c>
      <c r="C99" s="4" t="str">
        <f>'Superficies Planta'!C99</f>
        <v>ESCALERA 4</v>
      </c>
      <c r="D99" s="4"/>
      <c r="E99" s="7"/>
    </row>
    <row r="100" spans="2:5" x14ac:dyDescent="0.25">
      <c r="B100" s="4" t="str">
        <f>'Superficies Planta'!B100</f>
        <v>E5</v>
      </c>
      <c r="C100" s="4" t="str">
        <f>'Superficies Planta'!C100</f>
        <v>ESCALERA 5</v>
      </c>
      <c r="D100" s="4"/>
      <c r="E100" s="7"/>
    </row>
    <row r="101" spans="2:5" x14ac:dyDescent="0.25">
      <c r="B101" s="4"/>
      <c r="C101" s="4" t="s">
        <v>301</v>
      </c>
      <c r="D101" s="4"/>
      <c r="E101" s="7"/>
    </row>
    <row r="102" spans="2:5" x14ac:dyDescent="0.25">
      <c r="B102" s="9"/>
      <c r="C102" s="11"/>
      <c r="D102" s="11"/>
      <c r="E102" s="10"/>
    </row>
    <row r="103" spans="2:5" x14ac:dyDescent="0.25">
      <c r="B103" s="9"/>
      <c r="C103" s="11" t="s">
        <v>5</v>
      </c>
      <c r="D103" s="11"/>
      <c r="E103" s="96">
        <f>SUM(E5:E101)</f>
        <v>209.65</v>
      </c>
    </row>
  </sheetData>
  <pageMargins left="0.7" right="0.7" top="0.75" bottom="0.75" header="0.3" footer="0.3"/>
  <pageSetup paperSize="9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32"/>
  <sheetViews>
    <sheetView topLeftCell="A61" workbookViewId="0">
      <selection activeCell="E81" sqref="E81"/>
    </sheetView>
  </sheetViews>
  <sheetFormatPr baseColWidth="10" defaultRowHeight="15" x14ac:dyDescent="0.25"/>
  <cols>
    <col min="2" max="2" width="5.7109375" style="1" customWidth="1"/>
    <col min="3" max="3" width="28.5703125" style="1" customWidth="1"/>
    <col min="4" max="4" width="7.7109375" style="1" customWidth="1"/>
    <col min="5" max="5" width="12.85546875" style="1" customWidth="1"/>
    <col min="6" max="6" width="9" style="1" customWidth="1"/>
    <col min="7" max="7" width="8.28515625" style="1" customWidth="1"/>
  </cols>
  <sheetData>
    <row r="2" spans="2:8" x14ac:dyDescent="0.25">
      <c r="C2" s="23" t="s">
        <v>265</v>
      </c>
      <c r="D2" s="23"/>
    </row>
    <row r="3" spans="2:8" x14ac:dyDescent="0.25">
      <c r="B3" s="2" t="s">
        <v>0</v>
      </c>
      <c r="C3" s="2" t="s">
        <v>1</v>
      </c>
      <c r="D3" s="2"/>
      <c r="E3" s="2" t="s">
        <v>269</v>
      </c>
      <c r="F3" s="2"/>
      <c r="G3" s="2" t="s">
        <v>272</v>
      </c>
      <c r="H3" s="26" t="s">
        <v>270</v>
      </c>
    </row>
    <row r="5" spans="2:8" x14ac:dyDescent="0.25">
      <c r="B5" s="3"/>
      <c r="C5" s="14" t="s">
        <v>3</v>
      </c>
      <c r="D5" s="14"/>
      <c r="E5" s="4"/>
      <c r="F5" s="4"/>
      <c r="G5" s="4"/>
      <c r="H5" s="28"/>
    </row>
    <row r="6" spans="2:8" x14ac:dyDescent="0.25">
      <c r="C6" s="1" t="s">
        <v>301</v>
      </c>
    </row>
    <row r="7" spans="2:8" x14ac:dyDescent="0.25">
      <c r="B7" s="4" t="str">
        <f>'Superficies Planta'!B7</f>
        <v>CV1</v>
      </c>
      <c r="C7" s="4" t="str">
        <f>'Superficies Planta'!C7</f>
        <v>CORTAVIENTOS 1</v>
      </c>
      <c r="D7" s="4">
        <v>1</v>
      </c>
      <c r="E7" s="7">
        <v>12.5</v>
      </c>
      <c r="F7" s="7"/>
      <c r="G7" s="7">
        <v>2.75</v>
      </c>
      <c r="H7" s="18"/>
    </row>
    <row r="8" spans="2:8" x14ac:dyDescent="0.25">
      <c r="B8" s="4" t="str">
        <f>'Superficies Planta'!B8</f>
        <v>CV2</v>
      </c>
      <c r="C8" s="4" t="str">
        <f>'Superficies Planta'!C8</f>
        <v>CORTAVIENTOS 2</v>
      </c>
      <c r="D8" s="4">
        <v>1</v>
      </c>
      <c r="E8" s="7">
        <v>12.48</v>
      </c>
      <c r="F8" s="7"/>
      <c r="G8" s="7">
        <v>2.75</v>
      </c>
      <c r="H8" s="18"/>
    </row>
    <row r="9" spans="2:8" x14ac:dyDescent="0.25">
      <c r="B9" s="4" t="str">
        <f>'Superficies Planta'!B9</f>
        <v>V1</v>
      </c>
      <c r="C9" s="4" t="str">
        <f>'Superficies Planta'!C9</f>
        <v>VESTIBULO 1</v>
      </c>
      <c r="D9" s="4">
        <v>1</v>
      </c>
      <c r="E9" s="7">
        <v>38.4</v>
      </c>
      <c r="F9" s="7"/>
      <c r="G9" s="7">
        <v>2.75</v>
      </c>
      <c r="H9" s="18"/>
    </row>
    <row r="10" spans="2:8" x14ac:dyDescent="0.25">
      <c r="B10" s="4" t="str">
        <f>'Superficies Planta'!B10</f>
        <v>V2</v>
      </c>
      <c r="C10" s="4" t="str">
        <f>'Superficies Planta'!C10</f>
        <v>VESTIBULO 2</v>
      </c>
      <c r="D10" s="4"/>
      <c r="E10" s="7"/>
      <c r="F10" s="7"/>
      <c r="G10" s="7"/>
      <c r="H10" s="18"/>
    </row>
    <row r="11" spans="2:8" x14ac:dyDescent="0.25">
      <c r="B11" s="4" t="str">
        <f>'Superficies Planta'!B11</f>
        <v>S</v>
      </c>
      <c r="C11" s="4" t="str">
        <f>'Superficies Planta'!C11</f>
        <v>SECRETARIA</v>
      </c>
      <c r="D11" s="4">
        <v>1</v>
      </c>
      <c r="E11" s="7">
        <v>14.04</v>
      </c>
      <c r="F11" s="7"/>
      <c r="G11" s="7">
        <v>2.75</v>
      </c>
      <c r="H11" s="18"/>
    </row>
    <row r="12" spans="2:8" x14ac:dyDescent="0.25">
      <c r="B12" s="4" t="str">
        <f>'Superficies Planta'!B12</f>
        <v>AR</v>
      </c>
      <c r="C12" s="4" t="str">
        <f>'Superficies Planta'!C12</f>
        <v>ARCHIVO</v>
      </c>
      <c r="D12" s="4">
        <v>1</v>
      </c>
      <c r="E12" s="7">
        <v>4.53</v>
      </c>
      <c r="F12" s="7"/>
      <c r="G12" s="7">
        <v>2.75</v>
      </c>
      <c r="H12" s="18"/>
    </row>
    <row r="13" spans="2:8" x14ac:dyDescent="0.25">
      <c r="B13" s="4" t="str">
        <f>'Superficies Planta'!B13</f>
        <v>SP1</v>
      </c>
      <c r="C13" s="4" t="str">
        <f>'Superficies Planta'!C13</f>
        <v>SALA PROFESORES 1</v>
      </c>
      <c r="D13" s="4">
        <v>1</v>
      </c>
      <c r="E13" s="7">
        <v>17.2</v>
      </c>
      <c r="F13" s="7"/>
      <c r="G13" s="7">
        <v>2.75</v>
      </c>
      <c r="H13" s="18"/>
    </row>
    <row r="14" spans="2:8" x14ac:dyDescent="0.25">
      <c r="B14" s="4" t="str">
        <f>'Superficies Planta'!B14</f>
        <v>SP2</v>
      </c>
      <c r="C14" s="4" t="str">
        <f>'Superficies Planta'!C14</f>
        <v>SALA PROFESORES 2</v>
      </c>
      <c r="D14" s="4">
        <v>1</v>
      </c>
      <c r="E14" s="7">
        <v>37.4</v>
      </c>
      <c r="F14" s="7"/>
      <c r="G14" s="25">
        <v>3.21</v>
      </c>
      <c r="H14" s="18"/>
    </row>
    <row r="15" spans="2:8" x14ac:dyDescent="0.25">
      <c r="B15" s="4" t="str">
        <f>'Superficies Planta'!B15</f>
        <v>D</v>
      </c>
      <c r="C15" s="4" t="str">
        <f>'Superficies Planta'!C15</f>
        <v>DIRECCION</v>
      </c>
      <c r="D15" s="4">
        <v>1</v>
      </c>
      <c r="E15" s="7">
        <v>14.1</v>
      </c>
      <c r="F15" s="7"/>
      <c r="G15" s="7">
        <v>2.75</v>
      </c>
      <c r="H15" s="18"/>
    </row>
    <row r="16" spans="2:8" x14ac:dyDescent="0.25">
      <c r="B16" s="4" t="str">
        <f>'Superficies Planta'!B16</f>
        <v>A</v>
      </c>
      <c r="C16" s="4" t="str">
        <f>'Superficies Planta'!C16</f>
        <v>ADMINISTRACIÓN</v>
      </c>
      <c r="D16" s="4">
        <v>1</v>
      </c>
      <c r="E16" s="7">
        <v>14.1</v>
      </c>
      <c r="F16" s="7"/>
      <c r="G16" s="7">
        <v>2.75</v>
      </c>
      <c r="H16" s="18"/>
    </row>
    <row r="17" spans="2:8" x14ac:dyDescent="0.25">
      <c r="B17" s="4" t="str">
        <f>'Superficies Planta'!B17</f>
        <v>SA</v>
      </c>
      <c r="C17" s="4" t="str">
        <f>'Superficies Planta'!C17</f>
        <v>SALON DE ACTOS</v>
      </c>
      <c r="D17" s="4">
        <v>1</v>
      </c>
      <c r="E17" s="7">
        <v>60</v>
      </c>
      <c r="F17" s="7"/>
      <c r="G17" s="7">
        <v>2.75</v>
      </c>
      <c r="H17" s="18"/>
    </row>
    <row r="18" spans="2:8" x14ac:dyDescent="0.25">
      <c r="B18" s="4" t="str">
        <f>'Superficies Planta'!B18</f>
        <v>G</v>
      </c>
      <c r="C18" s="4" t="str">
        <f>'Superficies Planta'!C18</f>
        <v>GIMNASIO</v>
      </c>
      <c r="D18" s="4">
        <v>1</v>
      </c>
      <c r="E18" s="7">
        <v>65.34</v>
      </c>
      <c r="F18" s="7"/>
      <c r="G18" s="25">
        <v>3.25</v>
      </c>
      <c r="H18" s="18"/>
    </row>
    <row r="19" spans="2:8" x14ac:dyDescent="0.25">
      <c r="B19" s="4" t="str">
        <f>'Superficies Planta'!B19</f>
        <v>VG</v>
      </c>
      <c r="C19" s="4" t="str">
        <f>'Superficies Planta'!C19</f>
        <v>VESTUARIOS GIMNASIO</v>
      </c>
      <c r="D19" s="4">
        <v>1</v>
      </c>
      <c r="E19" s="7">
        <v>22.76</v>
      </c>
      <c r="F19" s="7"/>
      <c r="G19" s="7">
        <v>2.75</v>
      </c>
      <c r="H19" s="18"/>
    </row>
    <row r="20" spans="2:8" x14ac:dyDescent="0.25">
      <c r="B20" s="4" t="str">
        <f>'Superficies Planta'!B20</f>
        <v>AG1</v>
      </c>
      <c r="C20" s="4" t="str">
        <f>'Superficies Planta'!C20</f>
        <v>ALMACEN GIMNASIO 1</v>
      </c>
      <c r="D20" s="4">
        <v>1</v>
      </c>
      <c r="E20" s="7">
        <v>10.7</v>
      </c>
      <c r="F20" s="7"/>
      <c r="G20" s="7">
        <v>2.75</v>
      </c>
      <c r="H20" s="18"/>
    </row>
    <row r="21" spans="2:8" x14ac:dyDescent="0.25">
      <c r="B21" s="4" t="str">
        <f>'Superficies Planta'!B21</f>
        <v>AG2</v>
      </c>
      <c r="C21" s="4" t="str">
        <f>'Superficies Planta'!C21</f>
        <v>ALMACEN GIMNASIO 2</v>
      </c>
      <c r="D21" s="4">
        <v>1</v>
      </c>
      <c r="E21" s="7">
        <v>19.5</v>
      </c>
      <c r="F21" s="7"/>
      <c r="G21" s="7">
        <v>2.75</v>
      </c>
      <c r="H21" s="18"/>
    </row>
    <row r="22" spans="2:8" x14ac:dyDescent="0.25">
      <c r="B22" s="4" t="str">
        <f>'Superficies Planta'!B22</f>
        <v>AMT</v>
      </c>
      <c r="C22" s="4" t="str">
        <f>'Superficies Planta'!C22</f>
        <v>AULA MULTIUSOS</v>
      </c>
      <c r="D22" s="4">
        <v>1</v>
      </c>
      <c r="E22" s="7">
        <v>36.700000000000003</v>
      </c>
      <c r="F22" s="7"/>
      <c r="G22" s="7">
        <v>2.75</v>
      </c>
      <c r="H22" s="18"/>
    </row>
    <row r="23" spans="2:8" x14ac:dyDescent="0.25">
      <c r="B23" s="4" t="str">
        <f>'Superficies Planta'!B23</f>
        <v>C</v>
      </c>
      <c r="C23" s="4" t="str">
        <f>'Superficies Planta'!C23</f>
        <v>COCINA</v>
      </c>
      <c r="D23" s="4">
        <v>1</v>
      </c>
      <c r="E23" s="7">
        <v>26.5</v>
      </c>
      <c r="F23" s="7"/>
      <c r="G23" s="7">
        <v>2.75</v>
      </c>
      <c r="H23" s="18"/>
    </row>
    <row r="24" spans="2:8" x14ac:dyDescent="0.25">
      <c r="B24" s="4" t="str">
        <f>'Superficies Planta'!B24</f>
        <v>DC</v>
      </c>
      <c r="C24" s="4" t="str">
        <f>'Superficies Planta'!C24</f>
        <v>DESPENSA COCINA</v>
      </c>
      <c r="D24" s="4">
        <v>1</v>
      </c>
      <c r="E24" s="7">
        <v>16.5</v>
      </c>
      <c r="F24" s="7"/>
      <c r="G24" s="7">
        <v>2.75</v>
      </c>
      <c r="H24" s="18"/>
    </row>
    <row r="25" spans="2:8" x14ac:dyDescent="0.25">
      <c r="B25" s="4" t="str">
        <f>'Superficies Planta'!B25</f>
        <v>VC</v>
      </c>
      <c r="C25" s="4" t="str">
        <f>'Superficies Planta'!C25</f>
        <v>VESTUARIOS COCINA</v>
      </c>
      <c r="D25" s="4">
        <v>1</v>
      </c>
      <c r="E25" s="7">
        <v>13.8</v>
      </c>
      <c r="F25" s="7"/>
      <c r="G25" s="7">
        <v>2.75</v>
      </c>
      <c r="H25" s="18"/>
    </row>
    <row r="26" spans="2:8" x14ac:dyDescent="0.25">
      <c r="B26" s="4" t="str">
        <f>'Superficies Planta'!B26</f>
        <v>OC</v>
      </c>
      <c r="C26" s="4" t="str">
        <f>'Superficies Planta'!C26</f>
        <v>OFFICE COCINA</v>
      </c>
      <c r="D26" s="4">
        <v>1</v>
      </c>
      <c r="E26" s="7">
        <v>17.100000000000001</v>
      </c>
      <c r="F26" s="7"/>
      <c r="G26" s="25">
        <v>3</v>
      </c>
      <c r="H26" s="18"/>
    </row>
    <row r="27" spans="2:8" x14ac:dyDescent="0.25">
      <c r="B27" s="4" t="str">
        <f>'Superficies Planta'!B27</f>
        <v>CC</v>
      </c>
      <c r="C27" s="4" t="str">
        <f>'Superficies Planta'!C27</f>
        <v>COMEDOR COCINA</v>
      </c>
      <c r="D27" s="4">
        <v>1</v>
      </c>
      <c r="E27" s="7">
        <v>86.47</v>
      </c>
      <c r="F27" s="7"/>
      <c r="G27" s="7">
        <v>2.75</v>
      </c>
      <c r="H27" s="18"/>
    </row>
    <row r="28" spans="2:8" x14ac:dyDescent="0.25">
      <c r="B28" s="4" t="str">
        <f>'Superficies Planta'!B28</f>
        <v>SV</v>
      </c>
      <c r="C28" s="4" t="str">
        <f>'Superficies Planta'!C28</f>
        <v>SALA VAJILLA</v>
      </c>
      <c r="D28" s="4">
        <v>1</v>
      </c>
      <c r="E28" s="7">
        <v>8.9700000000000006</v>
      </c>
      <c r="F28" s="7"/>
      <c r="G28" s="7">
        <v>2.75</v>
      </c>
      <c r="H28" s="18"/>
    </row>
    <row r="29" spans="2:8" x14ac:dyDescent="0.25">
      <c r="B29" s="4" t="str">
        <f>'Superficies Planta'!B29</f>
        <v>AI1</v>
      </c>
      <c r="C29" s="4" t="str">
        <f>'Superficies Planta'!C29</f>
        <v>AULA INFANTIL 1</v>
      </c>
      <c r="D29" s="4">
        <v>1</v>
      </c>
      <c r="E29" s="7">
        <v>27.7</v>
      </c>
      <c r="F29" s="7"/>
      <c r="G29" s="7">
        <v>2.75</v>
      </c>
      <c r="H29" s="18"/>
    </row>
    <row r="30" spans="2:8" x14ac:dyDescent="0.25">
      <c r="B30" s="4" t="str">
        <f>'Superficies Planta'!B30</f>
        <v>AI2</v>
      </c>
      <c r="C30" s="4" t="str">
        <f>'Superficies Planta'!C30</f>
        <v>AULA INFANTIL 2</v>
      </c>
      <c r="D30" s="4">
        <v>1</v>
      </c>
      <c r="E30" s="7">
        <v>27.7</v>
      </c>
      <c r="F30" s="7"/>
      <c r="G30" s="7">
        <v>2.75</v>
      </c>
      <c r="H30" s="18"/>
    </row>
    <row r="31" spans="2:8" x14ac:dyDescent="0.25">
      <c r="B31" s="4" t="str">
        <f>'Superficies Planta'!B31</f>
        <v>AI3</v>
      </c>
      <c r="C31" s="4" t="str">
        <f>'Superficies Planta'!C31</f>
        <v>AULA INFANTIL 3</v>
      </c>
      <c r="D31" s="4">
        <v>1</v>
      </c>
      <c r="E31" s="7">
        <v>28.7</v>
      </c>
      <c r="F31" s="7"/>
      <c r="G31" s="7">
        <v>2.75</v>
      </c>
      <c r="H31" s="18"/>
    </row>
    <row r="32" spans="2:8" x14ac:dyDescent="0.25">
      <c r="B32" s="4" t="str">
        <f>'Superficies Planta'!B32</f>
        <v>AI4</v>
      </c>
      <c r="C32" s="4" t="str">
        <f>'Superficies Planta'!C32</f>
        <v>AULA INFANTIL 4</v>
      </c>
      <c r="D32" s="4">
        <v>1</v>
      </c>
      <c r="E32" s="7">
        <v>37.17</v>
      </c>
      <c r="F32" s="7"/>
      <c r="G32" s="7">
        <v>2.75</v>
      </c>
      <c r="H32" s="18"/>
    </row>
    <row r="33" spans="2:8" x14ac:dyDescent="0.25">
      <c r="B33" s="4" t="str">
        <f>'Superficies Planta'!B33</f>
        <v>AI5</v>
      </c>
      <c r="C33" s="4" t="str">
        <f>'Superficies Planta'!C33</f>
        <v>AULA INFANTIL 5</v>
      </c>
      <c r="D33" s="4">
        <v>1</v>
      </c>
      <c r="E33" s="7">
        <v>31.2</v>
      </c>
      <c r="F33" s="7"/>
      <c r="G33" s="7">
        <v>2.75</v>
      </c>
      <c r="H33" s="18"/>
    </row>
    <row r="34" spans="2:8" x14ac:dyDescent="0.25">
      <c r="B34" s="4" t="str">
        <f>'Superficies Planta'!B34</f>
        <v>AGP1</v>
      </c>
      <c r="C34" s="4" t="str">
        <f>'Superficies Planta'!C34</f>
        <v>AULA GRUPO PEQUEÑO 1</v>
      </c>
      <c r="D34" s="4">
        <v>1</v>
      </c>
      <c r="E34" s="7">
        <v>20.43</v>
      </c>
      <c r="F34" s="7"/>
      <c r="G34" s="7">
        <v>2.75</v>
      </c>
      <c r="H34" s="18"/>
    </row>
    <row r="35" spans="2:8" x14ac:dyDescent="0.25">
      <c r="B35" s="4" t="str">
        <f>'Superficies Planta'!B35</f>
        <v>AGP2</v>
      </c>
      <c r="C35" s="4" t="str">
        <f>'Superficies Planta'!C35</f>
        <v>AULA GRUPO PEQUEÑO 2</v>
      </c>
      <c r="D35" s="4">
        <v>1</v>
      </c>
      <c r="E35" s="7">
        <v>20.87</v>
      </c>
      <c r="F35" s="7"/>
      <c r="G35" s="7">
        <v>2.75</v>
      </c>
      <c r="H35" s="18"/>
    </row>
    <row r="36" spans="2:8" x14ac:dyDescent="0.25">
      <c r="B36" s="4" t="str">
        <f>'Superficies Planta'!B36</f>
        <v>A1</v>
      </c>
      <c r="C36" s="4" t="str">
        <f>'Superficies Planta'!C36</f>
        <v>AULA 1</v>
      </c>
      <c r="D36" s="4">
        <v>1</v>
      </c>
      <c r="E36" s="7">
        <v>24.74</v>
      </c>
      <c r="F36" s="7"/>
      <c r="G36" s="7">
        <v>2.75</v>
      </c>
      <c r="H36" s="18"/>
    </row>
    <row r="37" spans="2:8" x14ac:dyDescent="0.25">
      <c r="B37" s="4" t="str">
        <f>'Superficies Planta'!B37</f>
        <v>A2</v>
      </c>
      <c r="C37" s="4" t="str">
        <f>'Superficies Planta'!C37</f>
        <v>AULA 2</v>
      </c>
      <c r="D37" s="4">
        <v>1</v>
      </c>
      <c r="E37" s="7">
        <v>27.6</v>
      </c>
      <c r="F37" s="7"/>
      <c r="G37" s="7">
        <v>2.75</v>
      </c>
      <c r="H37" s="18"/>
    </row>
    <row r="38" spans="2:8" x14ac:dyDescent="0.25">
      <c r="B38" s="4" t="str">
        <f>'Superficies Planta'!B38</f>
        <v>A3</v>
      </c>
      <c r="C38" s="4" t="str">
        <f>'Superficies Planta'!C38</f>
        <v>AULA 3</v>
      </c>
      <c r="D38" s="4">
        <v>1</v>
      </c>
      <c r="E38" s="7">
        <v>28.2</v>
      </c>
      <c r="F38" s="7"/>
      <c r="G38" s="7">
        <v>2.62</v>
      </c>
      <c r="H38" s="18"/>
    </row>
    <row r="39" spans="2:8" x14ac:dyDescent="0.25">
      <c r="B39" s="4" t="str">
        <f>'Superficies Planta'!B39</f>
        <v>A4</v>
      </c>
      <c r="C39" s="4" t="str">
        <f>'Superficies Planta'!C39</f>
        <v>AULA 4</v>
      </c>
      <c r="D39" s="4">
        <v>1</v>
      </c>
      <c r="E39" s="7">
        <v>28</v>
      </c>
      <c r="F39" s="7"/>
      <c r="G39" s="7">
        <v>2.62</v>
      </c>
      <c r="H39" s="18"/>
    </row>
    <row r="40" spans="2:8" x14ac:dyDescent="0.25">
      <c r="B40" s="4" t="str">
        <f>'Superficies Planta'!B40</f>
        <v>A5</v>
      </c>
      <c r="C40" s="4" t="str">
        <f>'Superficies Planta'!C40</f>
        <v>AULA 5</v>
      </c>
      <c r="D40" s="4">
        <v>1</v>
      </c>
      <c r="E40" s="7">
        <v>28.2</v>
      </c>
      <c r="F40" s="7"/>
      <c r="G40" s="7">
        <v>3</v>
      </c>
      <c r="H40" s="18"/>
    </row>
    <row r="41" spans="2:8" x14ac:dyDescent="0.25">
      <c r="B41" s="4" t="str">
        <f>'Superficies Planta'!B41</f>
        <v>P1</v>
      </c>
      <c r="C41" s="4" t="str">
        <f>'Superficies Planta'!C41</f>
        <v>PASILLO 1</v>
      </c>
      <c r="D41" s="4">
        <v>1</v>
      </c>
      <c r="E41" s="7">
        <v>180.96</v>
      </c>
      <c r="F41" s="7"/>
      <c r="G41" s="7">
        <v>2.75</v>
      </c>
      <c r="H41" s="18"/>
    </row>
    <row r="42" spans="2:8" x14ac:dyDescent="0.25">
      <c r="B42" s="4" t="str">
        <f>'Superficies Planta'!B42</f>
        <v>P2</v>
      </c>
      <c r="C42" s="4" t="str">
        <f>'Superficies Planta'!C42</f>
        <v>PASILLO 2</v>
      </c>
      <c r="D42" s="4">
        <v>1</v>
      </c>
      <c r="E42" s="7">
        <v>125.02</v>
      </c>
      <c r="F42" s="7"/>
      <c r="G42" s="7">
        <v>2.75</v>
      </c>
      <c r="H42" s="18"/>
    </row>
    <row r="43" spans="2:8" x14ac:dyDescent="0.25">
      <c r="B43" s="4" t="str">
        <f>'Superficies Planta'!B43</f>
        <v>A1a</v>
      </c>
      <c r="C43" s="4" t="str">
        <f>'Superficies Planta'!C43</f>
        <v>ASEO GENERAL 1a</v>
      </c>
      <c r="D43" s="44">
        <v>0</v>
      </c>
      <c r="E43" s="7">
        <v>16.18</v>
      </c>
      <c r="F43" s="7"/>
      <c r="G43" s="7">
        <v>2.75</v>
      </c>
      <c r="H43" s="18"/>
    </row>
    <row r="44" spans="2:8" x14ac:dyDescent="0.25">
      <c r="B44" s="4" t="str">
        <f>'Superficies Planta'!B44</f>
        <v>A1b</v>
      </c>
      <c r="C44" s="4" t="str">
        <f>'Superficies Planta'!C44</f>
        <v>ASEO GENERAL 1b</v>
      </c>
      <c r="D44" s="44">
        <v>0</v>
      </c>
      <c r="E44" s="7">
        <v>9.6999999999999993</v>
      </c>
      <c r="F44" s="7"/>
      <c r="G44" s="7">
        <v>2.75</v>
      </c>
      <c r="H44" s="18"/>
    </row>
    <row r="45" spans="2:8" x14ac:dyDescent="0.25">
      <c r="B45" s="4" t="str">
        <f>'Superficies Planta'!B45</f>
        <v>VA1</v>
      </c>
      <c r="C45" s="4" t="str">
        <f>'Superficies Planta'!C45</f>
        <v>VESTUARIO ASEO 1</v>
      </c>
      <c r="D45" s="44">
        <v>0</v>
      </c>
      <c r="E45" s="7">
        <v>11.68</v>
      </c>
      <c r="F45" s="7"/>
      <c r="G45" s="7">
        <v>2.75</v>
      </c>
      <c r="H45" s="18"/>
    </row>
    <row r="46" spans="2:8" x14ac:dyDescent="0.25">
      <c r="B46" s="4" t="str">
        <f>'Superficies Planta'!B46</f>
        <v>A2b</v>
      </c>
      <c r="C46" s="4" t="str">
        <f>'Superficies Planta'!C46</f>
        <v>ASEO GENERAL 2b</v>
      </c>
      <c r="D46" s="44">
        <v>0</v>
      </c>
      <c r="E46" s="7">
        <v>20.3</v>
      </c>
      <c r="F46" s="7"/>
      <c r="G46" s="7">
        <v>2.75</v>
      </c>
      <c r="H46" s="18"/>
    </row>
    <row r="47" spans="2:8" x14ac:dyDescent="0.25">
      <c r="B47" s="4" t="str">
        <f>'Superficies Planta'!B47</f>
        <v>A2a</v>
      </c>
      <c r="C47" s="4" t="str">
        <f>'Superficies Planta'!C47</f>
        <v>ASEO GENERAL 1a</v>
      </c>
      <c r="D47" s="44">
        <v>0</v>
      </c>
      <c r="E47" s="7">
        <v>9.8000000000000007</v>
      </c>
      <c r="F47" s="7"/>
      <c r="G47" s="7">
        <v>2.75</v>
      </c>
      <c r="H47" s="18"/>
    </row>
    <row r="48" spans="2:8" x14ac:dyDescent="0.25">
      <c r="B48" s="4" t="str">
        <f>'Superficies Planta'!B48</f>
        <v>A3a</v>
      </c>
      <c r="C48" s="4" t="str">
        <f>'Superficies Planta'!C48</f>
        <v>ASEO GENERAL 3a</v>
      </c>
      <c r="D48" s="44">
        <v>0</v>
      </c>
      <c r="E48" s="7">
        <v>16.399999999999999</v>
      </c>
      <c r="F48" s="7"/>
      <c r="G48" s="7">
        <v>2.75</v>
      </c>
      <c r="H48" s="18"/>
    </row>
    <row r="49" spans="2:8" x14ac:dyDescent="0.25">
      <c r="B49" s="4" t="str">
        <f>'Superficies Planta'!B49</f>
        <v>A3b</v>
      </c>
      <c r="C49" s="4" t="str">
        <f>'Superficies Planta'!C49</f>
        <v>ASEO GENERAL 3b</v>
      </c>
      <c r="D49" s="44">
        <v>0</v>
      </c>
      <c r="E49" s="7">
        <v>10.4</v>
      </c>
      <c r="F49" s="7"/>
      <c r="G49" s="7">
        <v>2.75</v>
      </c>
      <c r="H49" s="18"/>
    </row>
    <row r="50" spans="2:8" x14ac:dyDescent="0.25">
      <c r="B50" s="4" t="str">
        <f>'Superficies Planta'!B50</f>
        <v>A4a</v>
      </c>
      <c r="C50" s="4" t="str">
        <f>'Superficies Planta'!C50</f>
        <v>ASEO GENERAL 4a</v>
      </c>
      <c r="D50" s="44">
        <v>0</v>
      </c>
      <c r="E50" s="7">
        <v>16.399999999999999</v>
      </c>
      <c r="F50" s="7"/>
      <c r="G50" s="7">
        <v>2.75</v>
      </c>
      <c r="H50" s="18"/>
    </row>
    <row r="51" spans="2:8" x14ac:dyDescent="0.25">
      <c r="B51" s="4" t="str">
        <f>'Superficies Planta'!B51</f>
        <v>A4b</v>
      </c>
      <c r="C51" s="4" t="str">
        <f>'Superficies Planta'!C51</f>
        <v>ASEO GENERAL 4b</v>
      </c>
      <c r="D51" s="44">
        <v>0</v>
      </c>
      <c r="E51" s="7">
        <v>10.5</v>
      </c>
      <c r="F51" s="7"/>
      <c r="G51" s="7">
        <v>2.75</v>
      </c>
      <c r="H51" s="18"/>
    </row>
    <row r="52" spans="2:8" x14ac:dyDescent="0.25">
      <c r="B52" s="4" t="str">
        <f>'Superficies Planta'!B52</f>
        <v>AIS</v>
      </c>
      <c r="C52" s="4" t="str">
        <f>'Superficies Planta'!C52</f>
        <v>ASEO INFANTIL</v>
      </c>
      <c r="D52" s="44">
        <v>0</v>
      </c>
      <c r="E52" s="7">
        <v>34.9</v>
      </c>
      <c r="F52" s="7"/>
      <c r="G52" s="7">
        <v>2.75</v>
      </c>
      <c r="H52" s="18"/>
    </row>
    <row r="53" spans="2:8" x14ac:dyDescent="0.25">
      <c r="B53" s="4" t="str">
        <f>'Superficies Planta'!B53</f>
        <v>A5</v>
      </c>
      <c r="C53" s="4" t="str">
        <f>'Superficies Planta'!C53</f>
        <v>ASEO GENERAL 5</v>
      </c>
      <c r="D53" s="44">
        <v>0</v>
      </c>
      <c r="E53" s="7">
        <v>6.06</v>
      </c>
      <c r="F53" s="7"/>
      <c r="G53" s="7">
        <v>2.75</v>
      </c>
      <c r="H53" s="18"/>
    </row>
    <row r="54" spans="2:8" x14ac:dyDescent="0.25">
      <c r="B54" s="4" t="str">
        <f>'Superficies Planta'!B54</f>
        <v>SC</v>
      </c>
      <c r="C54" s="4" t="str">
        <f>'Superficies Planta'!C54</f>
        <v xml:space="preserve">SALA CALDERAS </v>
      </c>
      <c r="D54" s="4">
        <v>1</v>
      </c>
      <c r="E54" s="7">
        <v>19.899999999999999</v>
      </c>
      <c r="F54" s="7"/>
      <c r="G54" s="7">
        <v>2.75</v>
      </c>
      <c r="H54" s="18"/>
    </row>
    <row r="55" spans="2:8" x14ac:dyDescent="0.25">
      <c r="B55" s="4" t="str">
        <f>'Superficies Planta'!B55</f>
        <v>SI</v>
      </c>
      <c r="C55" s="4" t="str">
        <f>'Superficies Planta'!C55</f>
        <v>SALA INSTALACIONES</v>
      </c>
      <c r="D55" s="4"/>
      <c r="E55" s="7"/>
      <c r="F55" s="7"/>
      <c r="G55" s="7"/>
      <c r="H55" s="18"/>
    </row>
    <row r="56" spans="2:8" x14ac:dyDescent="0.25">
      <c r="B56" s="4" t="str">
        <f>'Superficies Planta'!B56</f>
        <v>PP</v>
      </c>
      <c r="C56" s="4" t="str">
        <f>'Superficies Planta'!C56</f>
        <v>PREVIO PATIO</v>
      </c>
      <c r="D56" s="44">
        <v>0</v>
      </c>
      <c r="E56" s="7">
        <v>9.6</v>
      </c>
      <c r="F56" s="7"/>
      <c r="G56" s="7">
        <v>2.75</v>
      </c>
      <c r="H56" s="18"/>
    </row>
    <row r="57" spans="2:8" x14ac:dyDescent="0.25">
      <c r="B57" s="4"/>
      <c r="C57" s="4" t="s">
        <v>301</v>
      </c>
      <c r="D57" s="4"/>
      <c r="E57" s="7"/>
      <c r="F57" s="7"/>
      <c r="G57" s="7"/>
      <c r="H57" s="18"/>
    </row>
    <row r="58" spans="2:8" x14ac:dyDescent="0.25">
      <c r="B58" s="4"/>
      <c r="C58" s="4" t="s">
        <v>271</v>
      </c>
      <c r="D58" s="4"/>
      <c r="E58" s="7"/>
      <c r="F58" s="7"/>
      <c r="G58" s="7"/>
      <c r="H58" s="18"/>
    </row>
    <row r="59" spans="2:8" x14ac:dyDescent="0.25">
      <c r="B59" s="4"/>
      <c r="C59" s="4" t="s">
        <v>135</v>
      </c>
      <c r="D59" s="4">
        <v>1</v>
      </c>
      <c r="E59" s="7">
        <v>15.38</v>
      </c>
      <c r="F59" s="7"/>
      <c r="G59" s="7">
        <v>2.75</v>
      </c>
      <c r="H59" s="18"/>
    </row>
    <row r="60" spans="2:8" x14ac:dyDescent="0.25">
      <c r="B60" s="4"/>
      <c r="C60" s="4" t="s">
        <v>137</v>
      </c>
      <c r="D60" s="4">
        <v>1</v>
      </c>
      <c r="E60" s="7">
        <v>15.38</v>
      </c>
      <c r="F60" s="7"/>
      <c r="G60" s="7">
        <v>2.75</v>
      </c>
      <c r="H60" s="18"/>
    </row>
    <row r="61" spans="2:8" x14ac:dyDescent="0.25">
      <c r="B61" s="9"/>
      <c r="C61" s="9" t="s">
        <v>301</v>
      </c>
      <c r="D61" s="9"/>
      <c r="E61" s="10"/>
      <c r="F61" s="10"/>
      <c r="G61" s="27"/>
    </row>
    <row r="62" spans="2:8" x14ac:dyDescent="0.25">
      <c r="B62" s="3"/>
      <c r="C62" s="14" t="str">
        <f>'Superficies Planta'!C58</f>
        <v>PLANTA ALTA</v>
      </c>
      <c r="D62" s="4"/>
      <c r="E62" s="7"/>
      <c r="F62" s="7"/>
      <c r="G62" s="7"/>
      <c r="H62" s="28"/>
    </row>
    <row r="63" spans="2:8" x14ac:dyDescent="0.25">
      <c r="B63" s="9"/>
      <c r="C63" s="9" t="s">
        <v>301</v>
      </c>
      <c r="D63" s="9"/>
      <c r="E63" s="10"/>
      <c r="F63" s="10"/>
      <c r="G63" s="29"/>
    </row>
    <row r="64" spans="2:8" x14ac:dyDescent="0.25">
      <c r="B64" s="4" t="str">
        <f>'Superficies Planta'!B60</f>
        <v>D1</v>
      </c>
      <c r="C64" s="4" t="str">
        <f>'Superficies Planta'!C60</f>
        <v>DESPACHO 1</v>
      </c>
      <c r="D64" s="4">
        <v>1</v>
      </c>
      <c r="E64" s="7">
        <v>20.95</v>
      </c>
      <c r="F64" s="7"/>
      <c r="G64" s="7">
        <v>2.75</v>
      </c>
      <c r="H64" s="18"/>
    </row>
    <row r="65" spans="2:8" x14ac:dyDescent="0.25">
      <c r="B65" s="4" t="str">
        <f>'Superficies Planta'!B61</f>
        <v>D2</v>
      </c>
      <c r="C65" s="4" t="str">
        <f>'Superficies Planta'!C61</f>
        <v>DESPACHO 2</v>
      </c>
      <c r="D65" s="4">
        <v>1</v>
      </c>
      <c r="E65" s="7">
        <v>17.5</v>
      </c>
      <c r="F65" s="7"/>
      <c r="G65" s="7">
        <v>2.75</v>
      </c>
      <c r="H65" s="18"/>
    </row>
    <row r="66" spans="2:8" x14ac:dyDescent="0.25">
      <c r="B66" s="4" t="str">
        <f>'Superficies Planta'!B62</f>
        <v>PD</v>
      </c>
      <c r="C66" s="4" t="str">
        <f>'Superficies Planta'!C62</f>
        <v>PREVIO DESPACHO</v>
      </c>
      <c r="D66" s="4">
        <v>1</v>
      </c>
      <c r="E66" s="7">
        <v>10.199999999999999</v>
      </c>
      <c r="F66" s="7"/>
      <c r="G66" s="7">
        <v>2.75</v>
      </c>
      <c r="H66" s="18"/>
    </row>
    <row r="67" spans="2:8" x14ac:dyDescent="0.25">
      <c r="B67" s="4" t="str">
        <f>'Superficies Planta'!B63</f>
        <v>AT</v>
      </c>
      <c r="C67" s="4" t="str">
        <f>'Superficies Planta'!C63</f>
        <v>AULA TECNOLOGIA</v>
      </c>
      <c r="D67" s="4">
        <v>1</v>
      </c>
      <c r="E67" s="7">
        <v>45</v>
      </c>
      <c r="F67" s="7"/>
      <c r="G67" s="7">
        <v>2.75</v>
      </c>
      <c r="H67" s="18"/>
    </row>
    <row r="68" spans="2:8" x14ac:dyDescent="0.25">
      <c r="B68" s="4" t="str">
        <f>'Superficies Planta'!B64</f>
        <v>A6</v>
      </c>
      <c r="C68" s="4" t="str">
        <f>'Superficies Planta'!C64</f>
        <v>AULA 6</v>
      </c>
      <c r="D68" s="4">
        <v>1</v>
      </c>
      <c r="E68" s="7">
        <v>27.9</v>
      </c>
      <c r="F68" s="7"/>
      <c r="G68" s="7">
        <v>2.75</v>
      </c>
      <c r="H68" s="18"/>
    </row>
    <row r="69" spans="2:8" x14ac:dyDescent="0.25">
      <c r="B69" s="4" t="str">
        <f>'Superficies Planta'!B65</f>
        <v>A7</v>
      </c>
      <c r="C69" s="4" t="str">
        <f>'Superficies Planta'!C65</f>
        <v>AULA 7</v>
      </c>
      <c r="D69" s="4">
        <v>1</v>
      </c>
      <c r="E69" s="7">
        <v>27.9</v>
      </c>
      <c r="F69" s="7"/>
      <c r="G69" s="7">
        <v>2.75</v>
      </c>
      <c r="H69" s="18"/>
    </row>
    <row r="70" spans="2:8" x14ac:dyDescent="0.25">
      <c r="B70" s="4" t="str">
        <f>'Superficies Planta'!B66</f>
        <v>A8</v>
      </c>
      <c r="C70" s="4" t="str">
        <f>'Superficies Planta'!C66</f>
        <v>AULA 8</v>
      </c>
      <c r="D70" s="4">
        <v>1</v>
      </c>
      <c r="E70" s="7">
        <v>27.75</v>
      </c>
      <c r="F70" s="7"/>
      <c r="G70" s="7">
        <v>2.75</v>
      </c>
      <c r="H70" s="18"/>
    </row>
    <row r="71" spans="2:8" x14ac:dyDescent="0.25">
      <c r="B71" s="4" t="str">
        <f>'Superficies Planta'!B67</f>
        <v>A9</v>
      </c>
      <c r="C71" s="4" t="str">
        <f>'Superficies Planta'!C67</f>
        <v>AULA 9</v>
      </c>
      <c r="D71" s="4">
        <v>1</v>
      </c>
      <c r="E71" s="7">
        <v>27.7</v>
      </c>
      <c r="F71" s="7"/>
      <c r="G71" s="7">
        <v>2.75</v>
      </c>
      <c r="H71" s="18"/>
    </row>
    <row r="72" spans="2:8" x14ac:dyDescent="0.25">
      <c r="B72" s="4" t="str">
        <f>'Superficies Planta'!B68</f>
        <v>A10</v>
      </c>
      <c r="C72" s="4" t="str">
        <f>'Superficies Planta'!C68</f>
        <v>AULA 10</v>
      </c>
      <c r="D72" s="4">
        <v>1</v>
      </c>
      <c r="E72" s="7">
        <v>24.86</v>
      </c>
      <c r="F72" s="7"/>
      <c r="G72" s="7">
        <v>2.75</v>
      </c>
      <c r="H72" s="18"/>
    </row>
    <row r="73" spans="2:8" x14ac:dyDescent="0.25">
      <c r="B73" s="46" t="str">
        <f>'Superficies Planta'!B69</f>
        <v>A11</v>
      </c>
      <c r="C73" s="46" t="str">
        <f>'Superficies Planta'!C69</f>
        <v>AULA 11</v>
      </c>
      <c r="D73" s="46">
        <v>1</v>
      </c>
      <c r="E73" s="47">
        <v>31.74</v>
      </c>
      <c r="F73" s="47"/>
      <c r="G73" s="47">
        <v>2.94</v>
      </c>
      <c r="H73" s="45"/>
    </row>
    <row r="74" spans="2:8" x14ac:dyDescent="0.25">
      <c r="B74" s="46" t="str">
        <f>'Superficies Planta'!B70</f>
        <v>A12</v>
      </c>
      <c r="C74" s="46" t="str">
        <f>'Superficies Planta'!C70</f>
        <v>AULA 12</v>
      </c>
      <c r="D74" s="46">
        <v>1</v>
      </c>
      <c r="E74" s="47">
        <v>28.4</v>
      </c>
      <c r="F74" s="47"/>
      <c r="G74" s="47">
        <v>2.94</v>
      </c>
      <c r="H74" s="45"/>
    </row>
    <row r="75" spans="2:8" x14ac:dyDescent="0.25">
      <c r="B75" s="46" t="str">
        <f>'Superficies Planta'!B71</f>
        <v>A13</v>
      </c>
      <c r="C75" s="46" t="str">
        <f>'Superficies Planta'!C71</f>
        <v>AULA13</v>
      </c>
      <c r="D75" s="46">
        <v>1</v>
      </c>
      <c r="E75" s="47">
        <v>28.4</v>
      </c>
      <c r="F75" s="47"/>
      <c r="G75" s="47">
        <v>2.94</v>
      </c>
      <c r="H75" s="45"/>
    </row>
    <row r="76" spans="2:8" x14ac:dyDescent="0.25">
      <c r="B76" s="46" t="str">
        <f>'Superficies Planta'!B72</f>
        <v>A14</v>
      </c>
      <c r="C76" s="46" t="str">
        <f>'Superficies Planta'!C72</f>
        <v>AULA 14</v>
      </c>
      <c r="D76" s="46">
        <v>1</v>
      </c>
      <c r="E76" s="47">
        <v>28.4</v>
      </c>
      <c r="F76" s="47"/>
      <c r="G76" s="47">
        <v>2.94</v>
      </c>
      <c r="H76" s="45"/>
    </row>
    <row r="77" spans="2:8" x14ac:dyDescent="0.25">
      <c r="B77" s="4" t="str">
        <f>'Superficies Planta'!B73</f>
        <v>A15</v>
      </c>
      <c r="C77" s="4" t="str">
        <f>'Superficies Planta'!C73</f>
        <v>AULA 15</v>
      </c>
      <c r="D77" s="4">
        <v>1</v>
      </c>
      <c r="E77" s="7">
        <v>24.74</v>
      </c>
      <c r="F77" s="7"/>
      <c r="G77" s="7">
        <v>2.75</v>
      </c>
      <c r="H77" s="18"/>
    </row>
    <row r="78" spans="2:8" x14ac:dyDescent="0.25">
      <c r="B78" s="4" t="str">
        <f>'Superficies Planta'!B74</f>
        <v>A16</v>
      </c>
      <c r="C78" s="4" t="str">
        <f>'Superficies Planta'!C74</f>
        <v>AULA 16</v>
      </c>
      <c r="D78" s="4">
        <v>1</v>
      </c>
      <c r="E78" s="7">
        <v>27.6</v>
      </c>
      <c r="F78" s="7"/>
      <c r="G78" s="7">
        <v>2.75</v>
      </c>
      <c r="H78" s="18"/>
    </row>
    <row r="79" spans="2:8" x14ac:dyDescent="0.25">
      <c r="B79" s="4" t="str">
        <f>'Superficies Planta'!B75</f>
        <v>A17</v>
      </c>
      <c r="C79" s="4" t="str">
        <f>'Superficies Planta'!C75</f>
        <v>AULA 17</v>
      </c>
      <c r="D79" s="4">
        <v>1</v>
      </c>
      <c r="E79" s="7">
        <v>27.6</v>
      </c>
      <c r="F79" s="7"/>
      <c r="G79" s="7">
        <v>2.75</v>
      </c>
      <c r="H79" s="18"/>
    </row>
    <row r="80" spans="2:8" x14ac:dyDescent="0.25">
      <c r="B80" s="4" t="str">
        <f>'Superficies Planta'!B76</f>
        <v>A18</v>
      </c>
      <c r="C80" s="4" t="str">
        <f>'Superficies Planta'!C76</f>
        <v>AULA 18</v>
      </c>
      <c r="D80" s="4">
        <v>1</v>
      </c>
      <c r="E80" s="7">
        <v>29.7</v>
      </c>
      <c r="F80" s="7"/>
      <c r="G80" s="7">
        <v>2.75</v>
      </c>
      <c r="H80" s="18"/>
    </row>
    <row r="81" spans="2:8" x14ac:dyDescent="0.25">
      <c r="B81" s="4" t="str">
        <f>'Superficies Planta'!B77</f>
        <v>A19</v>
      </c>
      <c r="C81" s="4" t="str">
        <f>'Superficies Planta'!C77</f>
        <v>AULA 19</v>
      </c>
      <c r="D81" s="4">
        <v>1</v>
      </c>
      <c r="E81" s="7">
        <v>28.25</v>
      </c>
      <c r="F81" s="7"/>
      <c r="G81" s="7">
        <v>2.75</v>
      </c>
      <c r="H81" s="18"/>
    </row>
    <row r="82" spans="2:8" x14ac:dyDescent="0.25">
      <c r="B82" s="4" t="str">
        <f>'Superficies Planta'!B78</f>
        <v>A20</v>
      </c>
      <c r="C82" s="4" t="str">
        <f>'Superficies Planta'!C78</f>
        <v>AULA 20</v>
      </c>
      <c r="D82" s="4">
        <v>1</v>
      </c>
      <c r="E82" s="7">
        <v>28.1</v>
      </c>
      <c r="F82" s="7"/>
      <c r="G82" s="7">
        <v>2.75</v>
      </c>
      <c r="H82" s="18"/>
    </row>
    <row r="83" spans="2:8" x14ac:dyDescent="0.25">
      <c r="B83" s="4" t="str">
        <f>'Superficies Planta'!B79</f>
        <v>A21</v>
      </c>
      <c r="C83" s="4" t="str">
        <f>'Superficies Planta'!C79</f>
        <v>AULA 21</v>
      </c>
      <c r="D83" s="4">
        <v>1</v>
      </c>
      <c r="E83" s="7">
        <v>27.9</v>
      </c>
      <c r="F83" s="7"/>
      <c r="G83" s="7">
        <v>2.75</v>
      </c>
      <c r="H83" s="18"/>
    </row>
    <row r="84" spans="2:8" x14ac:dyDescent="0.25">
      <c r="B84" s="4" t="str">
        <f>'Superficies Planta'!B80</f>
        <v>A22</v>
      </c>
      <c r="C84" s="4" t="str">
        <f>'Superficies Planta'!C80</f>
        <v>AULA 22</v>
      </c>
      <c r="D84" s="4">
        <v>1</v>
      </c>
      <c r="E84" s="7">
        <v>28.2</v>
      </c>
      <c r="F84" s="7"/>
      <c r="G84" s="7">
        <v>2.75</v>
      </c>
      <c r="H84" s="18"/>
    </row>
    <row r="85" spans="2:8" x14ac:dyDescent="0.25">
      <c r="B85" s="4" t="str">
        <f>'Superficies Planta'!B81</f>
        <v>A6a</v>
      </c>
      <c r="C85" s="4" t="str">
        <f>'Superficies Planta'!C81</f>
        <v>ASEO GENERAL 6a</v>
      </c>
      <c r="D85" s="44">
        <v>0</v>
      </c>
      <c r="E85" s="7">
        <v>16.399999999999999</v>
      </c>
      <c r="F85" s="7"/>
      <c r="G85" s="7">
        <v>2.75</v>
      </c>
      <c r="H85" s="18"/>
    </row>
    <row r="86" spans="2:8" x14ac:dyDescent="0.25">
      <c r="B86" s="4" t="str">
        <f>'Superficies Planta'!B82</f>
        <v>A6b</v>
      </c>
      <c r="C86" s="4" t="str">
        <f>'Superficies Planta'!C82</f>
        <v>ASEO GENERAL 6b</v>
      </c>
      <c r="D86" s="44">
        <v>0</v>
      </c>
      <c r="E86" s="7">
        <v>8.6</v>
      </c>
      <c r="F86" s="7"/>
      <c r="G86" s="7">
        <v>2.75</v>
      </c>
      <c r="H86" s="18"/>
    </row>
    <row r="87" spans="2:8" x14ac:dyDescent="0.25">
      <c r="B87" s="4" t="str">
        <f>'Superficies Planta'!B83</f>
        <v>A7a</v>
      </c>
      <c r="C87" s="4" t="str">
        <f>'Superficies Planta'!C83</f>
        <v>ASEO GENERAL 7a</v>
      </c>
      <c r="D87" s="44">
        <v>0</v>
      </c>
      <c r="E87" s="7">
        <v>16.7</v>
      </c>
      <c r="F87" s="7"/>
      <c r="G87" s="7">
        <v>2.75</v>
      </c>
      <c r="H87" s="18"/>
    </row>
    <row r="88" spans="2:8" x14ac:dyDescent="0.25">
      <c r="B88" s="4" t="str">
        <f>'Superficies Planta'!B84</f>
        <v>A7b</v>
      </c>
      <c r="C88" s="4" t="str">
        <f>'Superficies Planta'!C84</f>
        <v>ASEO GENERAL 7b</v>
      </c>
      <c r="D88" s="44">
        <v>0</v>
      </c>
      <c r="E88" s="7">
        <v>9.4</v>
      </c>
      <c r="F88" s="7"/>
      <c r="G88" s="7">
        <v>2.75</v>
      </c>
      <c r="H88" s="18"/>
    </row>
    <row r="89" spans="2:8" x14ac:dyDescent="0.25">
      <c r="B89" s="4" t="str">
        <f>'Superficies Planta'!B85</f>
        <v>A8a</v>
      </c>
      <c r="C89" s="4" t="str">
        <f>'Superficies Planta'!C85</f>
        <v>ASEO GENERAL 8a</v>
      </c>
      <c r="D89" s="44">
        <v>0</v>
      </c>
      <c r="E89" s="7"/>
      <c r="F89" s="7"/>
      <c r="G89" s="7"/>
      <c r="H89" s="18"/>
    </row>
    <row r="90" spans="2:8" x14ac:dyDescent="0.25">
      <c r="B90" s="4" t="str">
        <f>'Superficies Planta'!B86</f>
        <v>A8b</v>
      </c>
      <c r="C90" s="4" t="str">
        <f>'Superficies Planta'!C86</f>
        <v>ASEO GENERAL 8b</v>
      </c>
      <c r="D90" s="44">
        <v>0</v>
      </c>
      <c r="E90" s="7"/>
      <c r="F90" s="7"/>
      <c r="G90" s="7"/>
      <c r="H90" s="18"/>
    </row>
    <row r="91" spans="2:8" x14ac:dyDescent="0.25">
      <c r="B91" s="4" t="str">
        <f>'Superficies Planta'!B87</f>
        <v>A9a</v>
      </c>
      <c r="C91" s="4" t="str">
        <f>'Superficies Planta'!C87</f>
        <v>ASEO GENERLA 9a</v>
      </c>
      <c r="D91" s="44">
        <v>0</v>
      </c>
      <c r="E91" s="7">
        <v>16.399999999999999</v>
      </c>
      <c r="F91" s="7"/>
      <c r="G91" s="7">
        <v>2.75</v>
      </c>
      <c r="H91" s="18"/>
    </row>
    <row r="92" spans="2:8" x14ac:dyDescent="0.25">
      <c r="B92" s="4" t="str">
        <f>'Superficies Planta'!B88</f>
        <v>A9b</v>
      </c>
      <c r="C92" s="4" t="str">
        <f>'Superficies Planta'!C88</f>
        <v>ASEO GENERAL 9b</v>
      </c>
      <c r="D92" s="44">
        <v>0</v>
      </c>
      <c r="E92" s="7">
        <v>10.39</v>
      </c>
      <c r="F92" s="7"/>
      <c r="G92" s="7">
        <v>2.75</v>
      </c>
      <c r="H92" s="18"/>
    </row>
    <row r="93" spans="2:8" x14ac:dyDescent="0.25">
      <c r="B93" s="4" t="str">
        <f>'Superficies Planta'!B89</f>
        <v>A10a</v>
      </c>
      <c r="C93" s="4" t="str">
        <f>'Superficies Planta'!C89</f>
        <v>ASEO GENERAL 10a</v>
      </c>
      <c r="D93" s="44">
        <v>0</v>
      </c>
      <c r="E93" s="7">
        <v>16.3</v>
      </c>
      <c r="F93" s="7"/>
      <c r="G93" s="7">
        <v>2.75</v>
      </c>
      <c r="H93" s="18"/>
    </row>
    <row r="94" spans="2:8" x14ac:dyDescent="0.25">
      <c r="B94" s="4" t="str">
        <f>'Superficies Planta'!B90</f>
        <v>A10b</v>
      </c>
      <c r="C94" s="4" t="str">
        <f>'Superficies Planta'!C90</f>
        <v>ASEO GENERAL 10b</v>
      </c>
      <c r="D94" s="44">
        <v>0</v>
      </c>
      <c r="E94" s="7">
        <v>10.3</v>
      </c>
      <c r="F94" s="7"/>
      <c r="G94" s="7">
        <v>2.75</v>
      </c>
      <c r="H94" s="18"/>
    </row>
    <row r="95" spans="2:8" x14ac:dyDescent="0.25">
      <c r="B95" s="4" t="str">
        <f>'Superficies Planta'!B91</f>
        <v>P3</v>
      </c>
      <c r="C95" s="4" t="str">
        <f>'Superficies Planta'!C91</f>
        <v>PASILLO 3</v>
      </c>
      <c r="D95" s="4">
        <v>1</v>
      </c>
      <c r="E95" s="7">
        <v>52.03</v>
      </c>
      <c r="F95" s="7"/>
      <c r="G95" s="7">
        <v>2.75</v>
      </c>
      <c r="H95" s="18"/>
    </row>
    <row r="96" spans="2:8" x14ac:dyDescent="0.25">
      <c r="B96" s="4" t="str">
        <f>'Superficies Planta'!B92</f>
        <v>P4</v>
      </c>
      <c r="C96" s="4" t="str">
        <f>'Superficies Planta'!C92</f>
        <v>PASILLO 4</v>
      </c>
      <c r="D96" s="4">
        <v>1</v>
      </c>
      <c r="E96" s="7">
        <v>67.650000000000006</v>
      </c>
      <c r="F96" s="7"/>
      <c r="G96" s="7">
        <v>2.75</v>
      </c>
      <c r="H96" s="18"/>
    </row>
    <row r="97" spans="2:8" x14ac:dyDescent="0.25">
      <c r="B97" s="46" t="str">
        <f>'Superficies Planta'!B93</f>
        <v>P5</v>
      </c>
      <c r="C97" s="46" t="str">
        <f>'Superficies Planta'!C93</f>
        <v>PASILLO 5</v>
      </c>
      <c r="D97" s="46">
        <v>1</v>
      </c>
      <c r="E97" s="47">
        <v>67.09</v>
      </c>
      <c r="F97" s="47"/>
      <c r="G97" s="47">
        <v>2.95</v>
      </c>
      <c r="H97" s="18"/>
    </row>
    <row r="98" spans="2:8" x14ac:dyDescent="0.25">
      <c r="B98" s="4" t="str">
        <f>'Superficies Planta'!B94</f>
        <v>P6</v>
      </c>
      <c r="C98" s="4" t="str">
        <f>'Superficies Planta'!C94</f>
        <v>PASILLO 6</v>
      </c>
      <c r="D98" s="4">
        <v>1</v>
      </c>
      <c r="E98" s="7">
        <v>67.849999999999994</v>
      </c>
      <c r="F98" s="7"/>
      <c r="G98" s="7">
        <v>2.75</v>
      </c>
      <c r="H98" s="18"/>
    </row>
    <row r="99" spans="2:8" x14ac:dyDescent="0.25">
      <c r="B99" s="4" t="str">
        <f>'Superficies Planta'!B95</f>
        <v>P7</v>
      </c>
      <c r="C99" s="4" t="str">
        <f>'Superficies Planta'!C95</f>
        <v>PASILLO 7</v>
      </c>
      <c r="D99" s="4">
        <v>1</v>
      </c>
      <c r="E99" s="7">
        <v>54.4</v>
      </c>
      <c r="F99" s="7"/>
      <c r="G99" s="7">
        <v>2.75</v>
      </c>
      <c r="H99" s="18"/>
    </row>
    <row r="100" spans="2:8" x14ac:dyDescent="0.25">
      <c r="B100" s="4" t="str">
        <f>'Superficies Planta'!B96</f>
        <v>E1</v>
      </c>
      <c r="C100" s="4" t="str">
        <f>'Superficies Planta'!C96</f>
        <v>ESCALERA 1</v>
      </c>
      <c r="D100" s="4"/>
      <c r="E100" s="7"/>
      <c r="F100" s="7"/>
      <c r="G100" s="7"/>
      <c r="H100" s="18"/>
    </row>
    <row r="101" spans="2:8" x14ac:dyDescent="0.25">
      <c r="B101" s="4" t="str">
        <f>'Superficies Planta'!B97</f>
        <v>E2</v>
      </c>
      <c r="C101" s="4" t="str">
        <f>'Superficies Planta'!C97</f>
        <v>ESCALERA 2</v>
      </c>
      <c r="D101" s="4"/>
      <c r="E101" s="7"/>
      <c r="F101" s="7"/>
      <c r="G101" s="7"/>
      <c r="H101" s="18"/>
    </row>
    <row r="102" spans="2:8" x14ac:dyDescent="0.25">
      <c r="B102" s="4" t="str">
        <f>'Superficies Planta'!B98</f>
        <v>E3</v>
      </c>
      <c r="C102" s="4" t="str">
        <f>'Superficies Planta'!C98</f>
        <v>ESCALERA 3</v>
      </c>
      <c r="D102" s="4"/>
      <c r="E102" s="7"/>
      <c r="F102" s="7"/>
      <c r="G102" s="7"/>
      <c r="H102" s="18"/>
    </row>
    <row r="103" spans="2:8" x14ac:dyDescent="0.25">
      <c r="B103" s="4" t="str">
        <f>'Superficies Planta'!B99</f>
        <v>E4</v>
      </c>
      <c r="C103" s="4" t="str">
        <f>'Superficies Planta'!C99</f>
        <v>ESCALERA 4</v>
      </c>
      <c r="D103" s="4"/>
      <c r="E103" s="7"/>
      <c r="F103" s="7"/>
      <c r="G103" s="7"/>
      <c r="H103" s="18"/>
    </row>
    <row r="104" spans="2:8" x14ac:dyDescent="0.25">
      <c r="B104" s="4" t="str">
        <f>'Superficies Planta'!B100</f>
        <v>E5</v>
      </c>
      <c r="C104" s="4" t="str">
        <f>'Superficies Planta'!C100</f>
        <v>ESCALERA 5</v>
      </c>
      <c r="D104" s="4"/>
      <c r="E104" s="7"/>
      <c r="F104" s="7"/>
      <c r="G104" s="7"/>
      <c r="H104" s="18"/>
    </row>
    <row r="105" spans="2:8" x14ac:dyDescent="0.25">
      <c r="B105" s="9"/>
      <c r="C105" s="9" t="s">
        <v>301</v>
      </c>
      <c r="D105" s="9"/>
      <c r="E105" s="10"/>
      <c r="F105" s="10"/>
      <c r="G105" s="10"/>
      <c r="H105" s="22"/>
    </row>
    <row r="106" spans="2:8" x14ac:dyDescent="0.25">
      <c r="B106" s="9"/>
      <c r="C106" s="9" t="s">
        <v>302</v>
      </c>
      <c r="D106" s="10"/>
      <c r="E106" s="10"/>
      <c r="F106" s="10"/>
      <c r="G106" s="22"/>
    </row>
    <row r="107" spans="2:8" x14ac:dyDescent="0.25">
      <c r="B107" s="9"/>
      <c r="C107" s="9" t="s">
        <v>301</v>
      </c>
      <c r="D107" s="10"/>
      <c r="E107" s="10"/>
      <c r="F107" s="10"/>
      <c r="G107" s="22"/>
    </row>
    <row r="108" spans="2:8" x14ac:dyDescent="0.25">
      <c r="B108" s="9"/>
      <c r="C108" s="9" t="s">
        <v>303</v>
      </c>
      <c r="D108" s="10">
        <v>-28</v>
      </c>
      <c r="E108" s="10"/>
      <c r="F108" s="10">
        <v>3</v>
      </c>
      <c r="G108" s="22">
        <v>1.7</v>
      </c>
    </row>
    <row r="109" spans="2:8" x14ac:dyDescent="0.25">
      <c r="B109" s="9"/>
      <c r="C109" s="9"/>
      <c r="D109" s="10">
        <v>-4</v>
      </c>
      <c r="E109" s="10"/>
      <c r="F109" s="10">
        <v>1.9</v>
      </c>
      <c r="G109" s="22">
        <v>0.85</v>
      </c>
    </row>
    <row r="110" spans="2:8" x14ac:dyDescent="0.25">
      <c r="B110" s="9"/>
      <c r="C110" s="9"/>
      <c r="D110" s="10">
        <v>-2</v>
      </c>
      <c r="E110" s="10"/>
      <c r="F110" s="10">
        <v>1.8</v>
      </c>
      <c r="G110" s="22">
        <v>1.7</v>
      </c>
    </row>
    <row r="111" spans="2:8" x14ac:dyDescent="0.25">
      <c r="B111" s="9"/>
      <c r="C111" s="9" t="s">
        <v>304</v>
      </c>
      <c r="D111" s="10">
        <v>-2</v>
      </c>
      <c r="E111" s="10">
        <v>13.6</v>
      </c>
      <c r="F111" s="10"/>
      <c r="G111" s="22"/>
    </row>
    <row r="112" spans="2:8" x14ac:dyDescent="0.25">
      <c r="B112" s="9"/>
      <c r="C112" s="9" t="s">
        <v>301</v>
      </c>
      <c r="D112" s="10"/>
      <c r="E112" s="10"/>
      <c r="F112" s="10"/>
      <c r="G112" s="22"/>
    </row>
    <row r="113" spans="2:7" x14ac:dyDescent="0.25">
      <c r="B113" s="9"/>
      <c r="C113" s="9" t="s">
        <v>305</v>
      </c>
      <c r="D113" s="10">
        <v>-24</v>
      </c>
      <c r="E113" s="10"/>
      <c r="F113" s="10">
        <v>3</v>
      </c>
      <c r="G113" s="22">
        <v>0.85</v>
      </c>
    </row>
    <row r="114" spans="2:7" x14ac:dyDescent="0.25">
      <c r="B114" s="9"/>
      <c r="C114" s="9"/>
      <c r="D114" s="10">
        <v>-2</v>
      </c>
      <c r="E114" s="10"/>
      <c r="F114" s="10">
        <v>2.35</v>
      </c>
      <c r="G114" s="22">
        <v>0.85</v>
      </c>
    </row>
    <row r="115" spans="2:7" x14ac:dyDescent="0.25">
      <c r="B115" s="9"/>
      <c r="C115" s="9" t="s">
        <v>306</v>
      </c>
      <c r="D115" s="10">
        <v>-1</v>
      </c>
      <c r="E115" s="10">
        <v>15</v>
      </c>
      <c r="F115" s="10"/>
      <c r="G115" s="22"/>
    </row>
    <row r="116" spans="2:7" x14ac:dyDescent="0.25">
      <c r="B116" s="9"/>
      <c r="C116" s="9"/>
      <c r="D116" s="10">
        <v>-1</v>
      </c>
      <c r="E116" s="10"/>
      <c r="F116" s="10">
        <v>2.4</v>
      </c>
      <c r="G116" s="22">
        <v>2.15</v>
      </c>
    </row>
    <row r="117" spans="2:7" x14ac:dyDescent="0.25">
      <c r="B117" s="9"/>
      <c r="C117" s="9" t="s">
        <v>307</v>
      </c>
      <c r="D117" s="9">
        <v>-1</v>
      </c>
      <c r="E117" s="9"/>
      <c r="F117" s="9">
        <v>4.26</v>
      </c>
      <c r="G117" s="22">
        <v>1.7</v>
      </c>
    </row>
    <row r="118" spans="2:7" x14ac:dyDescent="0.25">
      <c r="B118" s="9"/>
      <c r="C118" s="9"/>
      <c r="D118" s="9">
        <v>-2</v>
      </c>
      <c r="E118" s="9"/>
      <c r="F118" s="9">
        <v>1.8</v>
      </c>
      <c r="G118" s="22">
        <v>0.85</v>
      </c>
    </row>
    <row r="119" spans="2:7" x14ac:dyDescent="0.25">
      <c r="B119" s="9"/>
      <c r="C119" s="9"/>
      <c r="D119" s="9">
        <v>-2</v>
      </c>
      <c r="E119" s="9"/>
      <c r="F119" s="9">
        <v>1.03</v>
      </c>
      <c r="G119" s="22">
        <v>2.5</v>
      </c>
    </row>
    <row r="120" spans="2:7" x14ac:dyDescent="0.25">
      <c r="B120" s="9"/>
      <c r="C120" s="9"/>
      <c r="D120" s="9">
        <v>-1</v>
      </c>
      <c r="E120" s="9"/>
      <c r="F120" s="9">
        <v>2.62</v>
      </c>
      <c r="G120" s="22">
        <v>2.7</v>
      </c>
    </row>
    <row r="121" spans="2:7" x14ac:dyDescent="0.25">
      <c r="B121" s="9"/>
      <c r="C121" s="9"/>
      <c r="D121" s="9">
        <v>-1</v>
      </c>
      <c r="E121" s="9"/>
      <c r="F121" s="9">
        <v>3.75</v>
      </c>
      <c r="G121" s="22">
        <v>0.85</v>
      </c>
    </row>
    <row r="122" spans="2:7" x14ac:dyDescent="0.25">
      <c r="B122" s="9"/>
      <c r="C122" s="11"/>
      <c r="D122" s="10">
        <v>-1</v>
      </c>
      <c r="E122" s="10"/>
      <c r="F122" s="10">
        <v>2.5</v>
      </c>
      <c r="G122" s="22">
        <v>0.85</v>
      </c>
    </row>
    <row r="123" spans="2:7" x14ac:dyDescent="0.25">
      <c r="B123" s="9"/>
      <c r="C123" s="12" t="s">
        <v>308</v>
      </c>
      <c r="D123" s="10">
        <v>-1</v>
      </c>
      <c r="E123" s="10"/>
      <c r="F123" s="10">
        <v>3.75</v>
      </c>
      <c r="G123" s="22">
        <v>1.7</v>
      </c>
    </row>
    <row r="124" spans="2:7" x14ac:dyDescent="0.25">
      <c r="B124" s="9"/>
      <c r="C124" s="11"/>
      <c r="D124" s="10">
        <v>-1</v>
      </c>
      <c r="E124" s="10"/>
      <c r="F124" s="10">
        <v>2.4</v>
      </c>
      <c r="G124" s="22">
        <v>2.15</v>
      </c>
    </row>
    <row r="125" spans="2:7" x14ac:dyDescent="0.25">
      <c r="B125" s="9"/>
      <c r="C125" s="11"/>
      <c r="D125" s="10">
        <v>-2</v>
      </c>
      <c r="E125" s="10"/>
      <c r="F125" s="10">
        <v>1.03</v>
      </c>
      <c r="G125" s="22">
        <v>2.5</v>
      </c>
    </row>
    <row r="126" spans="2:7" x14ac:dyDescent="0.25">
      <c r="D126" s="1">
        <v>-1</v>
      </c>
      <c r="F126" s="1">
        <v>2.62</v>
      </c>
      <c r="G126">
        <v>2.7</v>
      </c>
    </row>
    <row r="127" spans="2:7" x14ac:dyDescent="0.25">
      <c r="D127" s="1">
        <v>-3</v>
      </c>
      <c r="F127" s="1">
        <v>1.9</v>
      </c>
      <c r="G127">
        <v>0.85</v>
      </c>
    </row>
    <row r="128" spans="2:7" x14ac:dyDescent="0.25">
      <c r="D128" s="1">
        <v>-1</v>
      </c>
      <c r="F128" s="1">
        <v>4.9000000000000004</v>
      </c>
      <c r="G128">
        <v>0.85</v>
      </c>
    </row>
    <row r="129" spans="3:7" x14ac:dyDescent="0.25">
      <c r="C129" s="1" t="s">
        <v>309</v>
      </c>
      <c r="D129" s="1">
        <v>-28</v>
      </c>
      <c r="F129" s="1">
        <v>3</v>
      </c>
      <c r="G129">
        <v>1.7</v>
      </c>
    </row>
    <row r="130" spans="3:7" x14ac:dyDescent="0.25">
      <c r="D130" s="1">
        <v>-2</v>
      </c>
      <c r="F130" s="1">
        <v>3</v>
      </c>
      <c r="G130">
        <v>1.35</v>
      </c>
    </row>
    <row r="131" spans="3:7" x14ac:dyDescent="0.25">
      <c r="D131" s="1">
        <v>-2</v>
      </c>
      <c r="F131" s="1">
        <v>3</v>
      </c>
      <c r="G131">
        <v>1.7</v>
      </c>
    </row>
    <row r="132" spans="3:7" x14ac:dyDescent="0.25">
      <c r="D132" s="1">
        <v>-18</v>
      </c>
      <c r="F132" s="1">
        <v>3</v>
      </c>
      <c r="G132">
        <v>0.85</v>
      </c>
    </row>
  </sheetData>
  <pageMargins left="0.7" right="0.7" top="0.75" bottom="0.75" header="0.3" footer="0.3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1</vt:i4>
      </vt:variant>
    </vt:vector>
  </HeadingPairs>
  <TitlesOfParts>
    <vt:vector size="13" baseType="lpstr">
      <vt:lpstr>Superficies Planta</vt:lpstr>
      <vt:lpstr>Superficies Cubierta</vt:lpstr>
      <vt:lpstr>Sup.Cubierta 2</vt:lpstr>
      <vt:lpstr>Med_Cubiertas</vt:lpstr>
      <vt:lpstr>Canalón</vt:lpstr>
      <vt:lpstr>Bajantes</vt:lpstr>
      <vt:lpstr>Falso Techo</vt:lpstr>
      <vt:lpstr>Cajas de Persianas</vt:lpstr>
      <vt:lpstr>Pintado</vt:lpstr>
      <vt:lpstr>Cajas persianas</vt:lpstr>
      <vt:lpstr>Cálculo HS5</vt:lpstr>
      <vt:lpstr>CEE</vt:lpstr>
      <vt:lpstr>habitable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iago@lopezynoya.es</dc:creator>
  <cp:lastModifiedBy>o</cp:lastModifiedBy>
  <cp:lastPrinted>2019-02-22T10:31:16Z</cp:lastPrinted>
  <dcterms:created xsi:type="dcterms:W3CDTF">2019-02-05T09:18:14Z</dcterms:created>
  <dcterms:modified xsi:type="dcterms:W3CDTF">2019-02-22T10:52:32Z</dcterms:modified>
</cp:coreProperties>
</file>